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595" tabRatio="819" activeTab="0"/>
  </bookViews>
  <sheets>
    <sheet name="Záradék" sheetId="1" r:id="rId1"/>
    <sheet name="Összesítő" sheetId="2" r:id="rId2"/>
    <sheet name="Zsaluzás és állványozás" sheetId="3" r:id="rId3"/>
    <sheet name="Fa- és műanyag szerkezetek" sheetId="4" r:id="rId4"/>
    <sheet name="Járulékos költségek" sheetId="5" r:id="rId5"/>
    <sheet name="Egyéb" sheetId="6" r:id="rId6"/>
  </sheets>
  <definedNames>
    <definedName name="_xlnm.Print_Titles" localSheetId="3">'Fa- és műanyag szerkezetek'!$1:$1</definedName>
  </definedNames>
  <calcPr fullCalcOnLoad="1"/>
</workbook>
</file>

<file path=xl/sharedStrings.xml><?xml version="1.0" encoding="utf-8"?>
<sst xmlns="http://schemas.openxmlformats.org/spreadsheetml/2006/main" count="305" uniqueCount="223">
  <si>
    <t>Munkanem megnevezése</t>
  </si>
  <si>
    <t>Anyag összege</t>
  </si>
  <si>
    <t>Díj összege</t>
  </si>
  <si>
    <t>Ssz.</t>
  </si>
  <si>
    <t>Tételszám</t>
  </si>
  <si>
    <t>Tétel szövege</t>
  </si>
  <si>
    <t>Menny.</t>
  </si>
  <si>
    <t>Egység</t>
  </si>
  <si>
    <t>Anyag egységár</t>
  </si>
  <si>
    <t>Díj egységre</t>
  </si>
  <si>
    <t>Anyag összesen</t>
  </si>
  <si>
    <t>Díj összesen</t>
  </si>
  <si>
    <t>15-012-6.1</t>
  </si>
  <si>
    <t>m2</t>
  </si>
  <si>
    <t>Munkanem összesen:</t>
  </si>
  <si>
    <t>Zsaluzás és állványozás</t>
  </si>
  <si>
    <t>db</t>
  </si>
  <si>
    <t>44-012-1.1.1.5-0000001</t>
  </si>
  <si>
    <t>44-012-1.1.1.5-0000002</t>
  </si>
  <si>
    <t>44-012-1.1.1.5-0000003</t>
  </si>
  <si>
    <t>44-012-1.1.1.5-0000004</t>
  </si>
  <si>
    <t>44-012-1.1.1.5-0000005</t>
  </si>
  <si>
    <t>44-012-1.1.1.5-0000006</t>
  </si>
  <si>
    <t>44-012-1.1.1.5-0000007</t>
  </si>
  <si>
    <r>
      <t>m</t>
    </r>
    <r>
      <rPr>
        <vertAlign val="superscript"/>
        <sz val="10"/>
        <color indexed="8"/>
        <rFont val="Times New Roman CE"/>
        <family val="0"/>
      </rPr>
      <t>2</t>
    </r>
  </si>
  <si>
    <t>Fa- és műanyag szerkezet elhelyezése</t>
  </si>
  <si>
    <t>45-000-2.3</t>
  </si>
  <si>
    <t>45-004-4.1-0990115</t>
  </si>
  <si>
    <t>47-000-1.21.4.1.1-0418383</t>
  </si>
  <si>
    <t>47-011-15.1.1.1-0151171</t>
  </si>
  <si>
    <t>klt</t>
  </si>
  <si>
    <t>90-006-3.2</t>
  </si>
  <si>
    <t>90-001-1</t>
  </si>
  <si>
    <t>Az épület komplett takarítása. A teljes építési folyamat alatt és végtakarítás, teljeskörűen. Az épületben és az épület körül.</t>
  </si>
  <si>
    <t>Összesen:</t>
  </si>
  <si>
    <t>Honvédelmi Minisztérium</t>
  </si>
  <si>
    <t>Védelemgazdasági Hivatal</t>
  </si>
  <si>
    <t>1135 Budapest, Lehel u. 35-37.</t>
  </si>
  <si>
    <t>Adószám: 15714015-2-51</t>
  </si>
  <si>
    <t xml:space="preserve">Név :                                  </t>
  </si>
  <si>
    <t xml:space="preserve">                                       </t>
  </si>
  <si>
    <t xml:space="preserve">Cím :                                  </t>
  </si>
  <si>
    <t xml:space="preserve">A munka leírása:                       </t>
  </si>
  <si>
    <t xml:space="preserve">                                                                              </t>
  </si>
  <si>
    <t xml:space="preserve">Készült:                                                                      </t>
  </si>
  <si>
    <t>Költségvetés főösszesítő</t>
  </si>
  <si>
    <t>Megnevezés</t>
  </si>
  <si>
    <t>Anyagköltség</t>
  </si>
  <si>
    <t>Díjköltség</t>
  </si>
  <si>
    <t>1. Építmény közvetlen költségei</t>
  </si>
  <si>
    <t>1.1 Közvetlen önköltség összesen</t>
  </si>
  <si>
    <t>2.1 ÁFA vetítési alap</t>
  </si>
  <si>
    <t>2.2 Áfa</t>
  </si>
  <si>
    <t>3.  A munka ára</t>
  </si>
  <si>
    <t>44-028-3.2.1</t>
  </si>
  <si>
    <t>Járulékos költségek</t>
  </si>
  <si>
    <t>90-006</t>
  </si>
  <si>
    <t>Összesen</t>
  </si>
  <si>
    <t>44-012-1.1.1.5-0000015</t>
  </si>
  <si>
    <t>K</t>
  </si>
  <si>
    <t>Felületképzés, nyílás javítási munkák</t>
  </si>
  <si>
    <t>ABLAKOK LISTÁJA</t>
  </si>
  <si>
    <t>12-100-1-0000001</t>
  </si>
  <si>
    <t>44-000-1.3</t>
  </si>
  <si>
    <t>44-000-1.4</t>
  </si>
  <si>
    <t>AB-01 konszignáció szerint készül:</t>
  </si>
  <si>
    <t>AB-02 konszignáció szerint készül:</t>
  </si>
  <si>
    <t>Névleges méret: 1,80x2,45</t>
  </si>
  <si>
    <t>AB-03 konszignáció szerint készül:</t>
  </si>
  <si>
    <t>AB-04 konszignáció szerint készül:</t>
  </si>
  <si>
    <t>AB-05 konszignáció szerint készül:</t>
  </si>
  <si>
    <t>AB-06 konszignáció szerint készül:</t>
  </si>
  <si>
    <t>AB-07 konszignáció szerint készül:</t>
  </si>
  <si>
    <t>AJ-01 konszignáció szerint készül:</t>
  </si>
  <si>
    <t>+ÁFA</t>
  </si>
  <si>
    <t>A komfortos légállapotok biztosítására szobánként az új nyílászárókba higroszabályzós EMM 716 típusú vagy azzal egyenértékű higroszabályzós légbevezetőt kell beépíteni AEA 731 típusú vagy azzal egyenértékű műanyag esővízvédővel. A légbevezető a mely a légszállítást a belső relatív páratartalom szerint szabályozza.</t>
  </si>
  <si>
    <t>GYÁRTÁS ELŐTT A MÉRETEK A HELYSZÍNEN ELLENŐRIZENDŐK!</t>
  </si>
  <si>
    <t>MH EK Szanatórium utcai telephely</t>
  </si>
  <si>
    <t>44-000-1.1</t>
  </si>
  <si>
    <t>44-000-1.2</t>
  </si>
  <si>
    <t>a következő konstrukciós jellemzőkkel: -  minimum 6 légkamrás, - kemény, ütésálló, nehezen éghető uPVC műanyag nyílászáró, - 3 rtg hőszigetelő, melegperemes üvegezéssel, Low-e bevonattal, Ar gáztöltettel; - zárt állapotban is szellőző kivitelben, - külső és belső műanyag párkánnyal, sorolóval, toktoldóval, vízzáró, párazáró és légáteresztő szalagokkal, hézagtömítő anyagokkal, résszellőztető vasalattal, rejtett vasalattal, hibás működtetésgátlóval szerelve.</t>
  </si>
  <si>
    <t>Névleges méret: 1,40x1,35</t>
  </si>
  <si>
    <t>Névleges méret: 1,20x1,35</t>
  </si>
  <si>
    <t>Névleges méret: 4,29x1,90</t>
  </si>
  <si>
    <t>Névleges méret: 2,00x1,90</t>
  </si>
  <si>
    <t>Névleges méret: 1,00x0,60</t>
  </si>
  <si>
    <t>Névleges méret: 1,15x1,35</t>
  </si>
  <si>
    <t>Névleges méret: 3,65x1,40</t>
  </si>
  <si>
    <t>44-012-1.1.1.5-0000008</t>
  </si>
  <si>
    <t>AB-08 konszignáció szerint készül:</t>
  </si>
  <si>
    <t>Névleges méret: 0,55x0,55</t>
  </si>
  <si>
    <t>44-012-1.1.1.5-0000009</t>
  </si>
  <si>
    <t>AB-09 konszignáció szerint készül:</t>
  </si>
  <si>
    <t>Névleges méret: 1,40x2,15</t>
  </si>
  <si>
    <t>44-012-1.1.1.5-0000010</t>
  </si>
  <si>
    <t>AB-10 konszignáció szerint készül:</t>
  </si>
  <si>
    <t>Névleges méret: 3,25x3,20</t>
  </si>
  <si>
    <t>44-012-1.1.1.5-0000011</t>
  </si>
  <si>
    <t>AB-11 konszignáció szerint készül:</t>
  </si>
  <si>
    <t>44-012-1.1.1.5-0000012</t>
  </si>
  <si>
    <t>AB-12 konszignáció szerint készül:</t>
  </si>
  <si>
    <t>Névleges méret: 1,40x2,20</t>
  </si>
  <si>
    <t>44-012-1.1.1.5-0000013</t>
  </si>
  <si>
    <t>AB-13 konszignáció szerint készül:</t>
  </si>
  <si>
    <t>Névleges méret: 2,45x3,10</t>
  </si>
  <si>
    <t>44-012-1.1.1.5-0000014</t>
  </si>
  <si>
    <t>AB-14 konszignáció szerint készül:</t>
  </si>
  <si>
    <t>Névleges méret: 0,70x1,25</t>
  </si>
  <si>
    <t>AB-15 konszignáció szerint készül:</t>
  </si>
  <si>
    <t>Névleges méret: 2,90x2,10</t>
  </si>
  <si>
    <t>44-012-1.1.1.5-0000016</t>
  </si>
  <si>
    <t>AB-16 konszignáció szerint készül:</t>
  </si>
  <si>
    <t>Névleges méret: 1,80x1,00</t>
  </si>
  <si>
    <t>44-012-1.1.1.5-0000017</t>
  </si>
  <si>
    <t>AB-17 konszignáció szerint készül:</t>
  </si>
  <si>
    <t>Névleges méret: 1,20x2,25</t>
  </si>
  <si>
    <t>44-012-1.1.1.5-0000018</t>
  </si>
  <si>
    <t>AB-18 konszignáció szerint készül:</t>
  </si>
  <si>
    <t>Névleges méret: 1,20x2,30</t>
  </si>
  <si>
    <t>44-012-1.1.1.5-0000019</t>
  </si>
  <si>
    <t>AB-19 konszignáció szerint készül:</t>
  </si>
  <si>
    <t>Névleges méret: 1,70x1,70</t>
  </si>
  <si>
    <t>44-012-1.1.1.5-0000020</t>
  </si>
  <si>
    <t>AB-20 konszignáció szerint készül:</t>
  </si>
  <si>
    <t>Névleges méret: 3,40x2,60</t>
  </si>
  <si>
    <t>44-012-1.1.1.5-0000021</t>
  </si>
  <si>
    <t>AB-21 konszignáció szerint készül:</t>
  </si>
  <si>
    <t>Névleges méret: 1,20x2,10</t>
  </si>
  <si>
    <t>44-012-1.1.1.5-0000023</t>
  </si>
  <si>
    <t>AB-23 konszignáció szerint készül:</t>
  </si>
  <si>
    <t>Névleges méret: 2,60x3,15</t>
  </si>
  <si>
    <t>44-012-1.1.1.5-0000026</t>
  </si>
  <si>
    <t>AB-26 konszignáció szerint készül:</t>
  </si>
  <si>
    <t>Névleges méret: 2,80x3,40</t>
  </si>
  <si>
    <t>44-012-1.1.1.5-0000027</t>
  </si>
  <si>
    <t>AB-27 konszignáció szerint készül:</t>
  </si>
  <si>
    <t>Névleges méret: 1,75x3,40</t>
  </si>
  <si>
    <t>44-012-1.1.1.5-0000028</t>
  </si>
  <si>
    <t>AB-28 konszignáció szerint készül:</t>
  </si>
  <si>
    <t>Névleges méret: 1,10x1,40</t>
  </si>
  <si>
    <t>44-012-1.1.1.5-0000029</t>
  </si>
  <si>
    <t>AB-29 konszignáció szerint készül:</t>
  </si>
  <si>
    <t>Névleges méret: 1,20x1,40</t>
  </si>
  <si>
    <t>44-012-1.1.1.5-0000030</t>
  </si>
  <si>
    <t>AB-30 konszignáció szerint készül:</t>
  </si>
  <si>
    <t>Névleges méret: 3,15x2,70</t>
  </si>
  <si>
    <t>44-012-1.1.1.5-0000031</t>
  </si>
  <si>
    <t>Névleges méret: 0,65x0,90</t>
  </si>
  <si>
    <t>44-012-1.1.1.5-0000032</t>
  </si>
  <si>
    <t>Névleges méret: 1,75x1,75</t>
  </si>
  <si>
    <t>44-012-1.1.1.5-0000033</t>
  </si>
  <si>
    <t>Névleges méret: 2,40x3,05</t>
  </si>
  <si>
    <t>44-012-1.1.1.5-0000034</t>
  </si>
  <si>
    <t>Névleges méret: 0,90x2,15</t>
  </si>
  <si>
    <t>AJ-02 konszignáció szerint készül:</t>
  </si>
  <si>
    <t>Névleges méret: 1,35x2,15</t>
  </si>
  <si>
    <t>AJ-03 konszignáció szerint készül:</t>
  </si>
  <si>
    <t>Névleges méret: 0,85x1,95</t>
  </si>
  <si>
    <t>AJ-04 konszignáció szerint készül:</t>
  </si>
  <si>
    <t>Kibontott nyílászárók kihordása az épületből, deponálása a telephelyen belül, az üzemeltető által kijelölt helyen</t>
  </si>
  <si>
    <t>Öntöttvas radiátorok kitámasztásának leszerelése üzemeltetővel egyeztetve és felügyelete mellett.</t>
  </si>
  <si>
    <t>Diszperziós festés műanyag bázisú vizes-diszperziós  fehér színű festékkel, új vagy régi lekapart, előkészített alapfelületen, vakolaton, két rétegben, tagolatlan sima felületen Héra diszperziós belső falfesték</t>
  </si>
  <si>
    <t>1121 Budapest, Szanatórium u. 2/A (hrsz. 10886/44)</t>
  </si>
  <si>
    <t>6 mezőre osztott műanyag kültéri nyílászáró, tömítés nélkül (kemény műanyag könyöklővel és párkánnyal szerelvényezve, finombeállítással), a nyílászáró osztása és üvegezése az AB-11 konszignációs rajz alapján szükséges. A két alsó-szélső mező bukó-nyíló vasalattal készül.</t>
  </si>
  <si>
    <t>6 mezőre osztott műanyag kültéri nyílászáró, tömítés nélkül (kemény műanyag könyöklővel és párkánnyal szerelvényezve, finombeállítással), a nyílászáró osztása és üvegezése az AB-13 konszignációs rajz alapján szükséges. Az alsó-középső mező nyíló vasalattal készül.</t>
  </si>
  <si>
    <t>7 mezőre osztott műanyag kültéri nyílászáró, tömítés nélkül (kemény műanyag könyöklővel és párkánnyal szerelvényezve, finombeállítással), a nyílászáró osztása és üvegezése az AB-15 konszignációs rajz alapján szükséges. A középső két mező egy kétszárnyú középen nyíló ablak bukó-nyíló vasalattal.</t>
  </si>
  <si>
    <t>3 mezőre osztott műanyag kültéri nyílászáró, tömítés nélkül (kemény műanyag könyöklővel és párkánnyal szerelvényezve, finombeállítással), a nyílászáró osztása és üvegezése az AB-16 konszignációs rajz alapján szükséges. A középső mező bukó vasalattal készül.</t>
  </si>
  <si>
    <t>3 mezőre osztott műanyag kültéri nyílászáró, tömítés nélkül (kemény műanyag könyöklővel és párkánnyal szerelvényezve, finombeállítással), kétszárnyú középen nyíló ablak, egyik szárny nyíló, másik bukó-nyíló vasalattal készül, + 35 cm-es felülvilágító ablak mező fix üvegezéssel.</t>
  </si>
  <si>
    <t>7 mezőre osztott műanyag kültéri nyílászáró, tömítés nélkül (kemény műanyag könyöklővel és párkánnyal szerelvényezve, finombeállítással), a nyílászáró osztása és üvegezése az AB-20 konszignációs rajz alapján szükséges. Az alsó mező stadúr betétes, a felső két mező középen osztott fix üvegezésű. A középső mezők kialakítása: egy kétszárnyú középen nyíló ablak bukó-nyíló vasalattal, mellette két oldalbevilágító fix üvegezéssel.</t>
  </si>
  <si>
    <t>7 mezőre osztott, ablakos és kétszárnyú ajtó részből álló műanyag kültéri nyílászáró, tömítés nélkül (finombeállítással), a nyílászáró teljes szerkezete hosszában 1/3-2/3 arányban osztott + 30 cm-es fix felülvilágítóval, alsó 1/3 rész stadúr betétes, az ablakos rész középen osztott kétszárnyú ablak, egyik szárny fix, másik bukó vasalattal. A kétszárnyú ajtó 1/3-2/3 arányban nyitható megerősített nyíló vasalattal, süllyesztett küszöbbel, alsó rész szintén stadúr betétes, felső rész fix üvegezéssel készül. Az ajtó aljára saválló anyagból ütközés elnyelő sáv és kitámasztó láb felszerelése szükséges.</t>
  </si>
  <si>
    <t>Szín: a nyílászáró kívül és belül gyári fehér színű (RAL9010)</t>
  </si>
  <si>
    <t>2 mezőre osztott műanyag kültéri nyílászáró, tömítés nélkül (kemény műanyag könyöklővel és párkánnyal szerelvényezve, finombeállítással), magasságában középen osztott ablak, felső mező fix üvegezésű, alsó mező bukó-nyíló vasalattal készül, szükség szerint toktoldóval, 5 db ablak belátásgátló fóliázással készül</t>
  </si>
  <si>
    <t>44-012-1.1.1.5-0000022</t>
  </si>
  <si>
    <t>AB-22 konszignáció szerint készül:</t>
  </si>
  <si>
    <t>5 mezőre osztott, ablakos és kétszárnyú ajtó részből álló műanyag kültéri nyílászáró, tömítés nélkül (finombeállítással). A nyílászáró osztása és üvegezése az AB-23 konszignációs rajz alapján szükséges. A nyílászáró alsó része stadúr betétes, a felső részen 90 cm-es fix felülvilágító készül, amely az ajtó-ablak arányában osztott. Az ablakos rész bukó vasalattal készül. A kétszárnyú ajtó kb. 1/3-2/3 arányban nyitható megerősített nyíló vasalattal. Az ajtó aljára saválló anyagból ütközés elnyelő sáv és kitámasztó láb felszerelése szükséges.</t>
  </si>
  <si>
    <t>44-012-1.1.1.5-0000024</t>
  </si>
  <si>
    <t>AB-24 konszignáció szerint készül:</t>
  </si>
  <si>
    <t>44-012-1.1.1.5-0000025</t>
  </si>
  <si>
    <t>AB-25 konszignáció szerint készül:</t>
  </si>
  <si>
    <t>Műanyag kültéri ajtó, tömítés nélkül (szerelvényezve, finombeállítással), egyszárnyú műanyag ajtó, osztás nélkül, hőszigetelt teli stadúr betéttel készül.</t>
  </si>
  <si>
    <t>6 mezőre osztott műanyag kültéri nyílászáró, tömítés nélkül (szerelvényezve, finombeállítással). A bejárati portál osztása és üvegezése az AJ-04 konszignációs rajz alapján szükséges. Kétszárnyú műanyag ajtó, a két nyíló szárny 110 cm és 65 cm szélességű, osztás nélkül, hőszigetelt fix üvegezéssel készül. Mellette egy szintén 65 cm széles fix üvegezésű ablak. A felső 90 cm magas részen az alsó rész osztásával megegyezően fix üvegezéssel készül.</t>
  </si>
  <si>
    <t>Homlokzati csőállvány állítása állványcsőből mint munkaállvány, szintenkénti pallóterítéssel, korláttal, lábdeszkával, kétlábas, 0,60-0,90 m padlószélességgel, munkapadló távolság 2,00 m, 2,00 kN/m2 terhelhetőséggel, állványépítés MSZ és alkalmazástechnikai kézikönyv szerint, az érvényben lévő munkavédelmi előírások betartása mellett, hatósági átadási jegyzőkönyvvel, 6,01-12,00 m munkapadló magasság között</t>
  </si>
  <si>
    <t>Nyílászáró beépítése után a belső oldali felületképzés helyreállítása, az ablakkávák belső oldalán 25 cm szélességig, a szükséges gletteléssel és fehér színű diszperziós festéssel</t>
  </si>
  <si>
    <t>5 mezőre osztott műanyag kültéri nyílászáró, tömítés nélkül (kemény műanyag párkánnyal szerelvényezve, finombeállítással), a nyílászáró osztása és üvegezése az AB-22 konszignációs rajz alapján szükséges. A nyílászáró közepén egy egyszárnyú 100/210 cm-es ajtó megerősített nyíló vasalattal, mellette két fix üvegezésű ablak, felső rész középen osztott 60 cm-es felülvilágító fix üvegezéssel készül.</t>
  </si>
  <si>
    <t>Betétrács, ablakrács elhelyezése falazatba, véséssel, befalazással, 50,00 kg/db tömegig, Leszerelt ablakrácsok szükség szerinti javítása, pótlása, újramázolása és visszahelyezése</t>
  </si>
  <si>
    <t>Konténerben (6 m3) összegyűjtött építési hulladék  engedéllyel rendelkező  szakcéggel történő szakszerű elszállítása és deponálása 30 km-es körzetben, dokumentálva, befogadó nyilatkozattal, szállítójeggyel.  ELŐIRÁNYZAT</t>
  </si>
  <si>
    <t>Egyéb a kivitelezéshez kapcsolódó költségek, Megvalósulási tervdokumentációk készítése elektronikus és szerkeszthető formában (dwg, pla, pdf), megvalósulási dokumentáció átadása a műszaki átadás-átvétel során 4 pld. nyomtatott és 1 pld. elektronikus (CD) formában.</t>
  </si>
  <si>
    <r>
      <t>Fa vagy fém nyílászáró szerkezetek bontása, ajtó, ablak vagy kapu, 2,00 m</t>
    </r>
    <r>
      <rPr>
        <vertAlign val="superscript"/>
        <sz val="10"/>
        <color indexed="8"/>
        <rFont val="Times New Roman CE"/>
        <family val="0"/>
      </rPr>
      <t>2</t>
    </r>
    <r>
      <rPr>
        <sz val="10"/>
        <color indexed="8"/>
        <rFont val="Times New Roman CE"/>
        <family val="0"/>
      </rPr>
      <t>-ig</t>
    </r>
  </si>
  <si>
    <r>
      <t>Fa vagy fém nyílászáró szerkezetek bontása, ajtó, ablak vagy kapu, 2,01-4,00 m</t>
    </r>
    <r>
      <rPr>
        <vertAlign val="superscript"/>
        <sz val="10"/>
        <color indexed="8"/>
        <rFont val="Times New Roman CE"/>
        <family val="0"/>
      </rPr>
      <t>2</t>
    </r>
    <r>
      <rPr>
        <sz val="10"/>
        <color indexed="8"/>
        <rFont val="Times New Roman CE"/>
        <family val="0"/>
      </rPr>
      <t xml:space="preserve"> között</t>
    </r>
  </si>
  <si>
    <r>
      <t>Fa vagy fém nyílászáró szerkezetek bontása, ajtó, ablak vagy kapu, 4,01-6,00 m</t>
    </r>
    <r>
      <rPr>
        <vertAlign val="superscript"/>
        <sz val="10"/>
        <color indexed="8"/>
        <rFont val="Times New Roman CE"/>
        <family val="0"/>
      </rPr>
      <t>2</t>
    </r>
    <r>
      <rPr>
        <sz val="10"/>
        <color indexed="8"/>
        <rFont val="Times New Roman CE"/>
        <family val="0"/>
      </rPr>
      <t xml:space="preserve"> között</t>
    </r>
  </si>
  <si>
    <r>
      <t>Fa vagy fém nyílászáró szerkezetek bontása, ajtó, ablak vagy kapu, 6,01 m</t>
    </r>
    <r>
      <rPr>
        <vertAlign val="superscript"/>
        <sz val="10"/>
        <color indexed="8"/>
        <rFont val="Times New Roman CE"/>
        <family val="0"/>
      </rPr>
      <t>2</t>
    </r>
    <r>
      <rPr>
        <sz val="10"/>
        <color indexed="8"/>
        <rFont val="Times New Roman CE"/>
        <family val="0"/>
      </rPr>
      <t xml:space="preserve"> felett</t>
    </r>
  </si>
  <si>
    <t>Ablakrácsok ÓVATOS bontása, leszerelése</t>
  </si>
  <si>
    <t>8 mezőre osztott félkörív formájú műanyag kültéri nyílászáró, tömítés nélkül (kemény műanyag könyöklővel és párkánnyal szerelvényezve, finombeállítással), a nyílászáró osztása és üvegezése az AB-03 konszignációs rajz alapján szükséges. A középső 4 mező bukó vasalatú.</t>
  </si>
  <si>
    <t>Vakolatjavítás belső oldali káváknál, felület előkészítése, glettelés, diszperziós kötőanyagú glettel, vakolt felületen, tagolatlan felületen Caparol Akkordspachtel Fein paszta formájú</t>
  </si>
  <si>
    <t xml:space="preserve"> Kelt:      2017. év...........hó...nap </t>
  </si>
  <si>
    <t xml:space="preserve"> Szám         :.............           </t>
  </si>
  <si>
    <t xml:space="preserve"> KSH besorolás:.....................   </t>
  </si>
  <si>
    <t xml:space="preserve"> Teljesítés:2017. év...........hó...nap </t>
  </si>
  <si>
    <t xml:space="preserve"> Készítette   :.....................   </t>
  </si>
  <si>
    <t>2 mezőre osztott műanyag kültéri nyílászáró, tömítés nélkül (kemény műanyag könyöklővel és párkánnyal szerelvényezve, finombeállítással), kétszárnyú középen nyíló ablak, egyik szárny nyíló, másik bukó-nyíló vasalattal készül.</t>
  </si>
  <si>
    <t>6 mezőre osztott műanyag kültéri nyílászáró, tömítés nélkül (kemény műanyag könyöklővel és párkánnyal szerelvényezve, finombeállítással). A nyílászáró osztása és üvegezése az AB-27 konszignációs rajz alapján szükséges. A nyílászáró alsó 100 cm magas része, 3 részes fix üvegezésű, a felső rész közepén egy kétszárnyú, középen nyíló ablak, 35 cm-es fix üvegezésű felülvilágítóval, az ablak két szélén fix üvegezésű oldalablakkal készül</t>
  </si>
  <si>
    <t>Kétszárnyú műanyag kültéri nyílászáró, tömítés nélkül (kemény műanyag könyöklővel és párkánnyal szerelvényezve, finombeállítással), kétszárnyú, középen nyíló ablak, egyik szárny nyíló, másik szárny bukó-nyíló vasalattal készül.</t>
  </si>
  <si>
    <t>2 mezőre osztott műanyag kültéri nyílászáró, tömítés nélkül (kemény műanyag könyöklővel és párkánnyal szerelvényezve, finombeállítással), magasságában középen osztott ablak, felső mező fix üvegezéssel, alsó mező bukó-nyíló vasalattal készül, szükség szerint toktoldóval, 20 db ablak belátásgátló fóliázással készül.</t>
  </si>
  <si>
    <t xml:space="preserve">Műanyag kültéri nyílászáró hőszigetelő lamellás elemekkel, tömítés nélkül (kemény műanyag párkánnyal szerelvényezve).
</t>
  </si>
  <si>
    <t>6 mezőre osztott műanyag kültéri nyílászáró, tömítés nélkül (kemény műanyag könyöklővel és párkánnyal szerelvényezve, finombeállítással), hosszában 1/3-2/3 arányban, szélességében 1/4-2/4-1/4 arányban osztott ablakok, az összes mező fix üvegezéssel készül.</t>
  </si>
  <si>
    <t>Kétszárnyú műanyag kültéri nyílászáró, tömítés nélkül (kemény műanyag könyöklővel és párkánnyal szerelvényezve, finombeállítással), kétszárnyú középen nyíló ablak, egyik szárny nyíló, másik bukó-nyíló vasalattal.</t>
  </si>
  <si>
    <t xml:space="preserve">Műanyag homlokzati nyílászárók legyártása és elhelyezése előre kihagyott falnyílásba (ablakrendszerhez tartozó gyári fehér színű kemény műanyag könyöklővel és párkánnyal szerelvényezve, finombeállítással)
</t>
  </si>
  <si>
    <t xml:space="preserve">Típus: szálerősítéses profilú műanyag ablak rendszer 86 mm beépítési mélységgel, rendszerhez tartozó ROTO NT vasalatrendszerrel vagy vele egyenértékű (U≤1,15W/m2K hővezetési tényezőjű) vagy jobb minőségű nyílászáró
</t>
  </si>
  <si>
    <t xml:space="preserve">Kétszárnyú műanyag kültéri nyílászáró, tömítés nélkül (kemény műanyag könyöklővel és párkánnyal szerelvényezve, finombeállítással), kétszárnyú középen nyíló ablak, egyik szárny nyíló, másik bukó-nyíló vasalattal, 1 db ablak belátásgátló fóliázással.
</t>
  </si>
  <si>
    <t xml:space="preserve">6 mezőre osztott félkörív formájú műanyag kültéri nyílászáró, tömítés nélkül (kemény műanyag könyöklővel és párkánnyal szerelvényezve, finombeállítással), a nyílászáró osztása és üvegezése az AB-07 konszignációs rajz alapján szükséges. A középső 2 mező bukó vasalattal készül.
</t>
  </si>
  <si>
    <t xml:space="preserve">Műanyag kültéri nyílászáró, tömítés nélkül (kemény műanyag könyöklővel és párkánnyal szerelvényezve, finombeállítással), bukó vasalattal készül.
</t>
  </si>
  <si>
    <t xml:space="preserve">4 mezőre osztott műanyag kültéri nyílászáró, tömítés nélkül (kemény műanyag könyöklővel és párkánnyal szerelvényezve, finombeállítással), magasságban középen osztott nyílászáró, melynek felső két mezője fix üvegezésű, alsó része egy kétszárnyú ablak, egyik szárny nyíló, másik bukó-nyíló vasalattal készül, szükség szerint toktoldóval.
</t>
  </si>
  <si>
    <t>2 mezőre osztott műanyag kültéri nyílászáró, tömítés nélkül (kemény műanyag könyöklővel és párkánnyal szerelvényezve, finombeállítással), magasságában középen osztott ablak, felső mező fix üvegezésű, alsó mező bukó vasalattal készül.</t>
  </si>
  <si>
    <t>2 mezőre osztott műanyag kültéri nyílászáró, tömítés nélkül (kemény műanyag könyöklővel és párkánnyal szerelvényezve, finombeállítással), magasságában középen osztott ablak, felső mező fix üvegezésű, alsó mező bukó-nyíló vasalattal készül, szükség szerint toktoldóval.</t>
  </si>
  <si>
    <t>5 mezőre osztott műanyag kültéri nyílászáró, tömítés nélkül (kemény műanyag könyöklővel és párkánnyal szerelvényezve, finombeállítással). A nyílászáró osztása és üvegezése az AB-24 konszignációs rajz alapján szükséges. A nyílászáró alsó osztása stadúr betétes, felette egy 100 cm magas középen osztott ablak nyíló és bukó-nyíló szárnnyal, a felső osztás középen osztott fix üvegezésű felülvilágító.</t>
  </si>
  <si>
    <t xml:space="preserve">Műanyag kültéri nyílászáró, tömítés nélkül (kemény műanyag könyöklővel és párkánnyal szerelvényezve, finombeállítással), egyszárnyú ablak bukó-nyíló vasalattal készül, rendszerhez tartozó szúnyoghálóval.
</t>
  </si>
  <si>
    <t xml:space="preserve">Műanyag kültéri nyílászáró, tömítés nélkül (kemény műanyag könyöklővel és párkánnyal szerelvényezve, finombeállítással), egyszárnyú ablak bukó vasalattal készül.
</t>
  </si>
  <si>
    <t xml:space="preserve">6 mezőre osztott műanyag kültéri nyílászáró, tömítés nélkül (kemény műanyag könyöklővel és párkánnyal szerelvényezve, toktoldóval, finombeállítással). A nyílászáró osztása és üvegezése az AB-30 konszignációs rajz alapján szükséges. A nyílászáró alsó 115 cm magas része stadúr betétes, a felső rész közepén egy kétszárnyú, középen nyíló ablak, 55 cm-es fix üvegezésű felülvilágítóval, az ablak két szélén fix üvegezésű oldalablakkal.
</t>
  </si>
  <si>
    <t xml:space="preserve">Műanyag kültéri ajtó, tömítés nélkül (szerelvényezve, finombeállítással), Kétszárnyú műanyag ajtó,a két nyíló szárny 100 cm és 35 cm szélességű, osztás nélkül, hőszigetelt teli stadúr betéttel készül.
</t>
  </si>
  <si>
    <t xml:space="preserve">Műanyag kültéri ajtó, tömítés nélkül (szerelvényezve, finombeállítással), egyszárnyú műanyag ajtó, osztás nélkül, hőszigetelt teli stadúr betéttel készül.
</t>
  </si>
  <si>
    <t>Felvonulási költség, munkaterület elkerítése. Védőtető készítése, homlokzati keretállványra elhelyezve</t>
  </si>
  <si>
    <t>Egyéb</t>
  </si>
  <si>
    <t>MH Egészségügyi Központ, Szanatórium utcai telephely RÉGI kórházépület külső nyílászáróinak cseréje</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</si>
</sst>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7">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sz val="10"/>
      <name val="Times New Roman CE"/>
      <family val="0"/>
    </font>
    <font>
      <sz val="12"/>
      <name val="Times New Roman"/>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sz val="10"/>
      <color indexed="10"/>
      <name val="Times New Roman CE"/>
      <family val="0"/>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
      <sz val="10"/>
      <color rgb="FFFF0000"/>
      <name val="Times New Roman CE"/>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77">
    <xf numFmtId="0" fontId="0" fillId="0" borderId="0" xfId="0" applyFont="1" applyAlignment="1">
      <alignment/>
    </xf>
    <xf numFmtId="0" fontId="42" fillId="0" borderId="0" xfId="0" applyFont="1" applyAlignment="1">
      <alignment vertical="top" wrapText="1"/>
    </xf>
    <xf numFmtId="49" fontId="42" fillId="0" borderId="0" xfId="0" applyNumberFormat="1" applyFont="1" applyAlignment="1">
      <alignment vertical="top" wrapText="1"/>
    </xf>
    <xf numFmtId="0" fontId="43" fillId="0" borderId="10" xfId="0" applyFont="1" applyBorder="1" applyAlignment="1">
      <alignment vertical="top" wrapText="1"/>
    </xf>
    <xf numFmtId="0" fontId="43" fillId="0" borderId="0" xfId="0" applyFont="1" applyAlignment="1">
      <alignment vertical="top" wrapText="1"/>
    </xf>
    <xf numFmtId="0" fontId="43" fillId="0" borderId="10" xfId="0" applyFont="1" applyBorder="1" applyAlignment="1">
      <alignment horizontal="right" vertical="top" wrapText="1"/>
    </xf>
    <xf numFmtId="0" fontId="42" fillId="0" borderId="0" xfId="0" applyFont="1" applyAlignment="1">
      <alignment horizontal="right" vertical="top" wrapText="1"/>
    </xf>
    <xf numFmtId="0" fontId="43" fillId="0" borderId="10" xfId="0" applyFont="1" applyBorder="1" applyAlignment="1">
      <alignment horizontal="left" vertical="top" wrapText="1"/>
    </xf>
    <xf numFmtId="0" fontId="42" fillId="0" borderId="0" xfId="0" applyFont="1" applyAlignment="1">
      <alignment horizontal="left" vertical="top" wrapText="1"/>
    </xf>
    <xf numFmtId="0" fontId="43" fillId="0" borderId="0" xfId="0" applyFont="1" applyBorder="1" applyAlignment="1">
      <alignment vertical="top" wrapText="1"/>
    </xf>
    <xf numFmtId="0" fontId="44" fillId="0" borderId="0" xfId="0" applyFont="1" applyAlignment="1">
      <alignment vertical="top"/>
    </xf>
    <xf numFmtId="0" fontId="44" fillId="0" borderId="0" xfId="0" applyFont="1" applyAlignment="1">
      <alignment vertical="top" wrapText="1"/>
    </xf>
    <xf numFmtId="0" fontId="45" fillId="0" borderId="10" xfId="0" applyFont="1" applyBorder="1" applyAlignment="1">
      <alignment vertical="top" wrapText="1"/>
    </xf>
    <xf numFmtId="0" fontId="45" fillId="0" borderId="10" xfId="0" applyFont="1" applyBorder="1" applyAlignment="1">
      <alignment horizontal="right" vertical="top" wrapText="1"/>
    </xf>
    <xf numFmtId="0" fontId="45" fillId="0" borderId="0" xfId="0" applyFont="1" applyAlignment="1">
      <alignment vertical="top"/>
    </xf>
    <xf numFmtId="0" fontId="44" fillId="0" borderId="11" xfId="0" applyFont="1" applyBorder="1" applyAlignment="1">
      <alignment vertical="top"/>
    </xf>
    <xf numFmtId="10" fontId="44" fillId="0" borderId="11" xfId="0" applyNumberFormat="1" applyFont="1" applyBorder="1" applyAlignment="1">
      <alignment vertical="top"/>
    </xf>
    <xf numFmtId="0" fontId="44" fillId="0" borderId="0" xfId="0" applyFont="1" applyAlignment="1">
      <alignment horizontal="left" vertical="top"/>
    </xf>
    <xf numFmtId="0" fontId="44" fillId="0" borderId="11" xfId="0" applyFont="1" applyBorder="1" applyAlignment="1">
      <alignment horizontal="right" vertical="top"/>
    </xf>
    <xf numFmtId="0" fontId="46" fillId="0" borderId="0" xfId="0" applyFont="1" applyAlignment="1">
      <alignment vertical="top" wrapText="1"/>
    </xf>
    <xf numFmtId="0" fontId="42" fillId="0" borderId="0" xfId="0" applyFont="1" applyFill="1" applyAlignment="1">
      <alignment vertical="top" wrapText="1"/>
    </xf>
    <xf numFmtId="49" fontId="42" fillId="0" borderId="0" xfId="0" applyNumberFormat="1" applyFont="1" applyFill="1" applyAlignment="1">
      <alignment vertical="top" wrapText="1"/>
    </xf>
    <xf numFmtId="0" fontId="42" fillId="0" borderId="0" xfId="0" applyFont="1" applyFill="1" applyAlignment="1">
      <alignment horizontal="right" vertical="top" wrapText="1"/>
    </xf>
    <xf numFmtId="0" fontId="43" fillId="0" borderId="0" xfId="0" applyFont="1" applyAlignment="1">
      <alignment horizontal="left" vertical="top" wrapText="1"/>
    </xf>
    <xf numFmtId="3" fontId="43" fillId="0" borderId="0" xfId="0" applyNumberFormat="1" applyFont="1" applyAlignment="1">
      <alignment horizontal="right" vertical="top" wrapText="1"/>
    </xf>
    <xf numFmtId="3" fontId="43" fillId="0" borderId="10" xfId="0" applyNumberFormat="1" applyFont="1" applyBorder="1" applyAlignment="1">
      <alignment horizontal="right" vertical="top" wrapText="1"/>
    </xf>
    <xf numFmtId="0" fontId="43" fillId="0" borderId="0" xfId="0" applyFont="1" applyBorder="1" applyAlignment="1">
      <alignment horizontal="left" vertical="top" wrapText="1"/>
    </xf>
    <xf numFmtId="0" fontId="43" fillId="0" borderId="0" xfId="0" applyFont="1" applyBorder="1" applyAlignment="1">
      <alignment horizontal="right" vertical="top" wrapText="1"/>
    </xf>
    <xf numFmtId="0" fontId="42" fillId="0" borderId="0" xfId="0" applyFont="1" applyBorder="1" applyAlignment="1">
      <alignment vertical="top" wrapText="1"/>
    </xf>
    <xf numFmtId="0" fontId="42" fillId="0" borderId="0" xfId="0" applyFont="1" applyBorder="1" applyAlignment="1">
      <alignment horizontal="right" vertical="top" wrapText="1"/>
    </xf>
    <xf numFmtId="3" fontId="44" fillId="0" borderId="0" xfId="0" applyNumberFormat="1" applyFont="1" applyAlignment="1">
      <alignment vertical="top" wrapText="1"/>
    </xf>
    <xf numFmtId="3" fontId="42" fillId="0" borderId="0" xfId="0" applyNumberFormat="1" applyFont="1" applyAlignment="1">
      <alignment vertical="top" wrapText="1"/>
    </xf>
    <xf numFmtId="0" fontId="42" fillId="0" borderId="0" xfId="0" applyFont="1" applyFill="1" applyAlignment="1">
      <alignment horizontal="left" vertical="top" wrapText="1"/>
    </xf>
    <xf numFmtId="3" fontId="42" fillId="0" borderId="0" xfId="0" applyNumberFormat="1" applyFont="1" applyFill="1" applyAlignment="1">
      <alignment vertical="top" wrapText="1"/>
    </xf>
    <xf numFmtId="3" fontId="43" fillId="0" borderId="0" xfId="0" applyNumberFormat="1" applyFont="1" applyBorder="1" applyAlignment="1">
      <alignment vertical="top" wrapText="1"/>
    </xf>
    <xf numFmtId="3" fontId="43" fillId="0" borderId="0" xfId="0" applyNumberFormat="1" applyFont="1" applyAlignment="1">
      <alignment vertical="top" wrapText="1"/>
    </xf>
    <xf numFmtId="0" fontId="46" fillId="0" borderId="0" xfId="0" applyFont="1" applyFill="1" applyAlignment="1">
      <alignment vertical="top" wrapText="1"/>
    </xf>
    <xf numFmtId="3" fontId="44" fillId="0" borderId="0" xfId="0" applyNumberFormat="1" applyFont="1" applyAlignment="1">
      <alignment vertical="top"/>
    </xf>
    <xf numFmtId="3" fontId="44" fillId="0" borderId="11" xfId="0" applyNumberFormat="1" applyFont="1" applyBorder="1" applyAlignment="1">
      <alignment vertical="top"/>
    </xf>
    <xf numFmtId="0" fontId="43" fillId="0" borderId="0" xfId="0" applyFont="1" applyFill="1" applyAlignment="1">
      <alignment vertical="top" wrapText="1"/>
    </xf>
    <xf numFmtId="0" fontId="42" fillId="0" borderId="0" xfId="0" applyFont="1" applyFill="1" applyBorder="1" applyAlignment="1">
      <alignment vertical="top" wrapText="1"/>
    </xf>
    <xf numFmtId="49" fontId="4" fillId="0" borderId="0" xfId="0" applyNumberFormat="1" applyFont="1" applyAlignment="1">
      <alignment vertical="top" wrapText="1"/>
    </xf>
    <xf numFmtId="49" fontId="45" fillId="0" borderId="10" xfId="0" applyNumberFormat="1" applyFont="1" applyBorder="1" applyAlignment="1">
      <alignment vertical="top" wrapText="1"/>
    </xf>
    <xf numFmtId="3" fontId="45" fillId="0" borderId="10" xfId="0" applyNumberFormat="1" applyFont="1" applyBorder="1" applyAlignment="1">
      <alignment vertical="top" wrapText="1"/>
    </xf>
    <xf numFmtId="0" fontId="42" fillId="0" borderId="0" xfId="0" applyFont="1" applyBorder="1" applyAlignment="1">
      <alignment horizontal="left" vertical="top" wrapText="1"/>
    </xf>
    <xf numFmtId="0" fontId="44" fillId="0" borderId="0" xfId="0" applyFont="1" applyAlignment="1">
      <alignment vertical="top"/>
    </xf>
    <xf numFmtId="0" fontId="44" fillId="0" borderId="0" xfId="0" applyFont="1" applyAlignment="1">
      <alignment horizontal="left" vertical="top" wrapText="1"/>
    </xf>
    <xf numFmtId="14" fontId="44" fillId="0" borderId="0" xfId="0" applyNumberFormat="1" applyFont="1" applyAlignment="1">
      <alignment horizontal="left" vertical="top"/>
    </xf>
    <xf numFmtId="1" fontId="42" fillId="0" borderId="0" xfId="0" applyNumberFormat="1" applyFont="1" applyFill="1" applyBorder="1" applyAlignment="1">
      <alignment horizontal="right" vertical="top" wrapText="1"/>
    </xf>
    <xf numFmtId="49" fontId="43" fillId="0" borderId="0" xfId="0" applyNumberFormat="1" applyFont="1" applyFill="1" applyAlignment="1">
      <alignment vertical="top" wrapText="1"/>
    </xf>
    <xf numFmtId="0" fontId="4" fillId="0" borderId="0" xfId="0" applyFont="1" applyAlignment="1">
      <alignment vertical="top" wrapText="1"/>
    </xf>
    <xf numFmtId="0" fontId="4" fillId="0" borderId="0" xfId="0" applyFont="1" applyFill="1" applyAlignment="1">
      <alignment vertical="top" wrapText="1"/>
    </xf>
    <xf numFmtId="3" fontId="45" fillId="0" borderId="0" xfId="0" applyNumberFormat="1" applyFont="1" applyAlignment="1">
      <alignment vertical="top" wrapText="1"/>
    </xf>
    <xf numFmtId="0" fontId="45" fillId="0" borderId="0" xfId="0" applyFont="1" applyAlignment="1">
      <alignment vertical="top"/>
    </xf>
    <xf numFmtId="0" fontId="5" fillId="0" borderId="0" xfId="0" applyFont="1" applyAlignment="1">
      <alignment vertical="top" wrapText="1"/>
    </xf>
    <xf numFmtId="0" fontId="42" fillId="0" borderId="10" xfId="0" applyFont="1" applyBorder="1" applyAlignment="1">
      <alignment horizontal="left" vertical="top" wrapText="1"/>
    </xf>
    <xf numFmtId="0" fontId="42" fillId="0" borderId="0" xfId="0" applyFont="1" applyFill="1" applyBorder="1" applyAlignment="1">
      <alignment horizontal="left" vertical="top" wrapText="1"/>
    </xf>
    <xf numFmtId="0" fontId="42" fillId="0" borderId="0" xfId="0" applyNumberFormat="1" applyFont="1" applyAlignment="1">
      <alignment horizontal="right" vertical="top" wrapText="1"/>
    </xf>
    <xf numFmtId="3" fontId="44" fillId="0" borderId="0" xfId="0" applyNumberFormat="1" applyFont="1" applyFill="1" applyAlignment="1">
      <alignment vertical="top" wrapText="1"/>
    </xf>
    <xf numFmtId="3" fontId="45" fillId="0" borderId="10" xfId="0" applyNumberFormat="1" applyFont="1" applyFill="1" applyBorder="1" applyAlignment="1">
      <alignment vertical="top" wrapText="1"/>
    </xf>
    <xf numFmtId="0" fontId="42" fillId="0" borderId="0" xfId="0" applyFont="1" applyFill="1" applyBorder="1" applyAlignment="1">
      <alignment horizontal="right" vertical="top" wrapText="1"/>
    </xf>
    <xf numFmtId="0" fontId="45" fillId="0" borderId="0" xfId="0" applyFont="1" applyBorder="1" applyAlignment="1">
      <alignment vertical="top" wrapText="1"/>
    </xf>
    <xf numFmtId="0" fontId="44" fillId="0" borderId="0" xfId="0" applyFont="1" applyBorder="1" applyAlignment="1">
      <alignment vertical="top" wrapText="1"/>
    </xf>
    <xf numFmtId="1" fontId="44" fillId="0" borderId="0" xfId="0" applyNumberFormat="1" applyFont="1" applyBorder="1" applyAlignment="1">
      <alignment vertical="top" wrapText="1"/>
    </xf>
    <xf numFmtId="0" fontId="42" fillId="0" borderId="0" xfId="0" applyNumberFormat="1" applyFont="1" applyAlignment="1">
      <alignment horizontal="left" vertical="top" wrapText="1"/>
    </xf>
    <xf numFmtId="0" fontId="44" fillId="0" borderId="0" xfId="0" applyFont="1" applyAlignment="1">
      <alignment vertical="top"/>
    </xf>
    <xf numFmtId="0" fontId="44" fillId="0" borderId="0" xfId="0" applyFont="1" applyAlignment="1">
      <alignment vertical="top"/>
    </xf>
    <xf numFmtId="0" fontId="0" fillId="0" borderId="0" xfId="0" applyAlignment="1">
      <alignment vertical="top"/>
    </xf>
    <xf numFmtId="0" fontId="44" fillId="0" borderId="0" xfId="0" applyFont="1" applyAlignment="1">
      <alignment horizontal="center" vertical="top"/>
    </xf>
    <xf numFmtId="0" fontId="0" fillId="0" borderId="0" xfId="0" applyAlignment="1">
      <alignment horizontal="center" vertical="top"/>
    </xf>
    <xf numFmtId="3" fontId="44" fillId="0" borderId="12" xfId="0" applyNumberFormat="1" applyFont="1" applyBorder="1" applyAlignment="1">
      <alignment horizontal="center" vertical="top"/>
    </xf>
    <xf numFmtId="3" fontId="44" fillId="0" borderId="11" xfId="0" applyNumberFormat="1" applyFont="1" applyBorder="1" applyAlignment="1">
      <alignment horizontal="center" vertical="top"/>
    </xf>
    <xf numFmtId="3" fontId="44" fillId="0" borderId="10" xfId="0" applyNumberFormat="1" applyFont="1" applyBorder="1" applyAlignment="1">
      <alignment horizontal="center" vertical="top"/>
    </xf>
    <xf numFmtId="0" fontId="44" fillId="0" borderId="0" xfId="0" applyFont="1" applyBorder="1" applyAlignment="1">
      <alignment horizontal="center" vertical="top"/>
    </xf>
    <xf numFmtId="0" fontId="45" fillId="0" borderId="0" xfId="0" applyFont="1" applyAlignment="1">
      <alignment vertical="top"/>
    </xf>
    <xf numFmtId="0" fontId="44" fillId="0" borderId="0" xfId="0" applyFont="1" applyFill="1" applyAlignment="1">
      <alignment horizontal="right" vertical="top"/>
    </xf>
    <xf numFmtId="0" fontId="0" fillId="0" borderId="0" xfId="0" applyFill="1" applyAlignment="1">
      <alignment horizontal="right"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37"/>
  <sheetViews>
    <sheetView tabSelected="1" workbookViewId="0" topLeftCell="A1">
      <selection activeCell="A17" sqref="A17"/>
    </sheetView>
  </sheetViews>
  <sheetFormatPr defaultColWidth="9.140625" defaultRowHeight="15"/>
  <cols>
    <col min="1" max="1" width="36.421875" style="10" customWidth="1"/>
    <col min="2" max="2" width="10.7109375" style="10" customWidth="1"/>
    <col min="3" max="4" width="15.7109375" style="10" customWidth="1"/>
    <col min="5" max="5" width="15.00390625" style="10" customWidth="1"/>
    <col min="6" max="16384" width="9.140625" style="10" customWidth="1"/>
  </cols>
  <sheetData>
    <row r="1" spans="1:4" s="14" customFormat="1" ht="15.75">
      <c r="A1" s="74" t="s">
        <v>35</v>
      </c>
      <c r="B1" s="67"/>
      <c r="C1" s="67"/>
      <c r="D1" s="67"/>
    </row>
    <row r="2" spans="1:4" s="14" customFormat="1" ht="15.75">
      <c r="A2" s="74" t="s">
        <v>36</v>
      </c>
      <c r="B2" s="67"/>
      <c r="C2" s="67"/>
      <c r="D2" s="67"/>
    </row>
    <row r="3" spans="1:4" s="14" customFormat="1" ht="15.75">
      <c r="A3" s="74" t="s">
        <v>37</v>
      </c>
      <c r="B3" s="67"/>
      <c r="C3" s="67"/>
      <c r="D3" s="67"/>
    </row>
    <row r="4" spans="1:4" ht="15.75">
      <c r="A4" s="66" t="s">
        <v>38</v>
      </c>
      <c r="B4" s="67"/>
      <c r="C4" s="67"/>
      <c r="D4" s="67"/>
    </row>
    <row r="5" spans="1:4" ht="15.75">
      <c r="A5" s="75"/>
      <c r="B5" s="76"/>
      <c r="C5" s="76"/>
      <c r="D5" s="76"/>
    </row>
    <row r="6" spans="1:4" ht="15.75">
      <c r="A6" s="66"/>
      <c r="B6" s="67"/>
      <c r="C6" s="67"/>
      <c r="D6" s="67"/>
    </row>
    <row r="7" spans="1:4" ht="15.75">
      <c r="A7" s="66"/>
      <c r="B7" s="67"/>
      <c r="C7" s="67"/>
      <c r="D7" s="67"/>
    </row>
    <row r="9" spans="1:3" ht="15.75">
      <c r="A9" s="10" t="s">
        <v>39</v>
      </c>
      <c r="C9" s="10" t="s">
        <v>40</v>
      </c>
    </row>
    <row r="10" spans="1:3" ht="15.75">
      <c r="A10" s="45" t="s">
        <v>77</v>
      </c>
      <c r="C10" s="10" t="s">
        <v>40</v>
      </c>
    </row>
    <row r="11" spans="1:3" ht="15.75">
      <c r="A11" s="10" t="s">
        <v>41</v>
      </c>
      <c r="C11" s="65" t="s">
        <v>194</v>
      </c>
    </row>
    <row r="12" spans="1:3" ht="31.5">
      <c r="A12" s="54" t="s">
        <v>162</v>
      </c>
      <c r="C12" s="65" t="s">
        <v>195</v>
      </c>
    </row>
    <row r="13" spans="1:3" ht="15.75">
      <c r="A13" s="10" t="s">
        <v>40</v>
      </c>
      <c r="C13" s="65" t="s">
        <v>196</v>
      </c>
    </row>
    <row r="14" spans="1:3" ht="15.75">
      <c r="A14" s="10" t="s">
        <v>40</v>
      </c>
      <c r="C14" s="65" t="s">
        <v>197</v>
      </c>
    </row>
    <row r="15" spans="1:3" ht="15.75">
      <c r="A15" s="10" t="s">
        <v>42</v>
      </c>
      <c r="C15" s="65" t="s">
        <v>198</v>
      </c>
    </row>
    <row r="16" spans="1:4" ht="63">
      <c r="A16" s="46" t="s">
        <v>222</v>
      </c>
      <c r="D16" s="53"/>
    </row>
    <row r="17" ht="15.75">
      <c r="A17" s="10" t="s">
        <v>43</v>
      </c>
    </row>
    <row r="18" ht="15.75">
      <c r="A18" s="10" t="s">
        <v>43</v>
      </c>
    </row>
    <row r="19" ht="15.75">
      <c r="A19" s="10" t="s">
        <v>44</v>
      </c>
    </row>
    <row r="20" ht="15.75">
      <c r="A20" s="47">
        <v>42774</v>
      </c>
    </row>
    <row r="22" spans="1:4" ht="15.75">
      <c r="A22" s="68" t="s">
        <v>45</v>
      </c>
      <c r="B22" s="69"/>
      <c r="C22" s="69"/>
      <c r="D22" s="69"/>
    </row>
    <row r="23" spans="1:4" ht="15.75">
      <c r="A23" s="15" t="s">
        <v>46</v>
      </c>
      <c r="B23" s="15"/>
      <c r="C23" s="18" t="s">
        <v>47</v>
      </c>
      <c r="D23" s="18" t="s">
        <v>48</v>
      </c>
    </row>
    <row r="24" spans="1:5" ht="15.75">
      <c r="A24" s="10" t="s">
        <v>49</v>
      </c>
      <c r="C24" s="37">
        <f>Összesítő!B6</f>
        <v>0</v>
      </c>
      <c r="D24" s="37">
        <f>Összesítő!C6</f>
        <v>0</v>
      </c>
      <c r="E24" s="37"/>
    </row>
    <row r="25" spans="1:4" ht="15.75">
      <c r="A25" s="15"/>
      <c r="B25" s="15"/>
      <c r="C25" s="38"/>
      <c r="D25" s="38"/>
    </row>
    <row r="26" spans="1:4" ht="15.75">
      <c r="A26" s="15" t="s">
        <v>50</v>
      </c>
      <c r="B26" s="15"/>
      <c r="C26" s="38">
        <f>SUM(C24:C25)</f>
        <v>0</v>
      </c>
      <c r="D26" s="38">
        <f>SUM(D24:D25)</f>
        <v>0</v>
      </c>
    </row>
    <row r="27" spans="1:4" ht="15.75">
      <c r="A27" s="10" t="s">
        <v>51</v>
      </c>
      <c r="C27" s="70">
        <f>C26+D26</f>
        <v>0</v>
      </c>
      <c r="D27" s="70"/>
    </row>
    <row r="28" spans="1:4" ht="15.75">
      <c r="A28" s="15" t="s">
        <v>52</v>
      </c>
      <c r="B28" s="16">
        <v>0.27</v>
      </c>
      <c r="C28" s="71">
        <f>C27*0.27</f>
        <v>0</v>
      </c>
      <c r="D28" s="71"/>
    </row>
    <row r="29" spans="1:4" ht="15.75">
      <c r="A29" s="15" t="s">
        <v>53</v>
      </c>
      <c r="B29" s="15"/>
      <c r="C29" s="72">
        <f>SUM(C27:C28)</f>
        <v>0</v>
      </c>
      <c r="D29" s="72"/>
    </row>
    <row r="33" spans="2:3" ht="15.75">
      <c r="B33" s="73"/>
      <c r="C33" s="73"/>
    </row>
    <row r="35" ht="15.75">
      <c r="A35" s="17"/>
    </row>
    <row r="36" ht="15.75">
      <c r="A36" s="17"/>
    </row>
    <row r="37" ht="15.75">
      <c r="A37" s="17"/>
    </row>
  </sheetData>
  <sheetProtection/>
  <mergeCells count="12">
    <mergeCell ref="A1:D1"/>
    <mergeCell ref="A2:D2"/>
    <mergeCell ref="A3:D3"/>
    <mergeCell ref="A4:D4"/>
    <mergeCell ref="A5:D5"/>
    <mergeCell ref="A6:D6"/>
    <mergeCell ref="A7:D7"/>
    <mergeCell ref="A22:D22"/>
    <mergeCell ref="C27:D27"/>
    <mergeCell ref="C28:D28"/>
    <mergeCell ref="C29:D29"/>
    <mergeCell ref="B33:C33"/>
  </mergeCells>
  <printOptions/>
  <pageMargins left="1" right="1" top="1" bottom="1" header="0.4166666666666667" footer="0.4166666666666667"/>
  <pageSetup firstPageNumber="1" useFirstPageNumber="1" fitToHeight="0" fitToWidth="1" horizontalDpi="600" verticalDpi="600" orientation="portrait" paperSize="9" r:id="rId1"/>
  <headerFooter>
    <oddHeader>&amp;R3.számú melléklet
BEFKI/6-1/2017/eufo nyt. számú ügyirathoz</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H21"/>
  <sheetViews>
    <sheetView zoomScalePageLayoutView="0" workbookViewId="0" topLeftCell="A1">
      <selection activeCell="B11" sqref="B11"/>
    </sheetView>
  </sheetViews>
  <sheetFormatPr defaultColWidth="9.140625" defaultRowHeight="15"/>
  <cols>
    <col min="1" max="1" width="36.421875" style="11" customWidth="1"/>
    <col min="2" max="3" width="20.7109375" style="11" customWidth="1"/>
    <col min="4" max="4" width="21.57421875" style="11" customWidth="1"/>
    <col min="5" max="5" width="9.140625" style="11" customWidth="1"/>
    <col min="6" max="6" width="13.140625" style="11" bestFit="1" customWidth="1"/>
    <col min="7" max="16384" width="9.140625" style="11" customWidth="1"/>
  </cols>
  <sheetData>
    <row r="1" spans="1:34" s="12" customFormat="1" ht="15.75">
      <c r="A1" s="12" t="s">
        <v>0</v>
      </c>
      <c r="B1" s="13" t="s">
        <v>1</v>
      </c>
      <c r="C1" s="13" t="s">
        <v>2</v>
      </c>
      <c r="D1" s="13" t="s">
        <v>57</v>
      </c>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row>
    <row r="2" spans="1:34" ht="15.75">
      <c r="A2" s="11" t="s">
        <v>15</v>
      </c>
      <c r="B2" s="11">
        <f>'Zsaluzás és állványozás'!H4</f>
        <v>0</v>
      </c>
      <c r="C2" s="30">
        <f>'Zsaluzás és állványozás'!I4</f>
        <v>0</v>
      </c>
      <c r="D2" s="30">
        <f>SUM(B2:C2)</f>
        <v>0</v>
      </c>
      <c r="E2" s="62"/>
      <c r="F2" s="63"/>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5.75">
      <c r="A3" s="11" t="s">
        <v>25</v>
      </c>
      <c r="B3" s="11">
        <f>'Fa- és műanyag szerkezetek'!H159</f>
        <v>0</v>
      </c>
      <c r="C3" s="11">
        <f>'Fa- és műanyag szerkezetek'!I159</f>
        <v>0</v>
      </c>
      <c r="D3" s="58">
        <f>SUM(B3:C3)</f>
        <v>0</v>
      </c>
      <c r="E3" s="62"/>
      <c r="F3" s="63"/>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ht="15.75">
      <c r="A4" s="11" t="s">
        <v>55</v>
      </c>
      <c r="B4" s="11">
        <f>'Járulékos költségek'!H9</f>
        <v>0</v>
      </c>
      <c r="C4" s="11">
        <f>'Járulékos költségek'!I9</f>
        <v>0</v>
      </c>
      <c r="D4" s="58">
        <f>SUM(B4:C4)</f>
        <v>0</v>
      </c>
      <c r="E4" s="62"/>
      <c r="F4" s="63"/>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34" ht="15.75">
      <c r="A5" s="11" t="s">
        <v>221</v>
      </c>
      <c r="B5" s="11">
        <f>Egyéb!H11</f>
        <v>0</v>
      </c>
      <c r="C5" s="11">
        <f>Egyéb!I11</f>
        <v>0</v>
      </c>
      <c r="D5" s="58">
        <f>SUM(B5:C5)</f>
        <v>0</v>
      </c>
      <c r="E5" s="62"/>
      <c r="F5" s="63"/>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row>
    <row r="6" spans="1:34" s="12" customFormat="1" ht="15.75">
      <c r="A6" s="12" t="s">
        <v>34</v>
      </c>
      <c r="B6" s="12">
        <f>SUM(B2:B5)</f>
        <v>0</v>
      </c>
      <c r="C6" s="43">
        <f>SUM(C2:C5)</f>
        <v>0</v>
      </c>
      <c r="D6" s="59">
        <f>SUM(D2:D5)</f>
        <v>0</v>
      </c>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row>
    <row r="7" spans="4:34" ht="15.75">
      <c r="D7" s="42" t="s">
        <v>74</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row>
    <row r="8" spans="4:34" ht="15.75">
      <c r="D8" s="43">
        <f>D6*1.27</f>
        <v>0</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row>
    <row r="10" ht="15.75">
      <c r="D10" s="30"/>
    </row>
    <row r="11" spans="2:4" ht="15.75">
      <c r="B11" s="30"/>
      <c r="D11" s="30"/>
    </row>
    <row r="12" ht="15.75">
      <c r="D12" s="52"/>
    </row>
    <row r="15" ht="15.75">
      <c r="B15" s="30"/>
    </row>
    <row r="16" ht="15.75">
      <c r="D16" s="58"/>
    </row>
    <row r="19" ht="15.75">
      <c r="B19" s="30"/>
    </row>
    <row r="21" ht="15.75">
      <c r="B21" s="30"/>
    </row>
  </sheetData>
  <sheetProtection/>
  <printOptions/>
  <pageMargins left="1" right="1" top="1" bottom="1" header="0.4166666666666667" footer="0.4166666666666667"/>
  <pageSetup firstPageNumber="1" useFirstPageNumber="1" fitToHeight="1" fitToWidth="1" horizontalDpi="600" verticalDpi="600" orientation="portrait" paperSize="9" scale="80"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12"/>
  <sheetViews>
    <sheetView workbookViewId="0" topLeftCell="A1">
      <selection activeCell="M2" sqref="M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133.5" customHeight="1">
      <c r="A2" s="8">
        <v>1</v>
      </c>
      <c r="B2" s="1" t="s">
        <v>12</v>
      </c>
      <c r="C2" s="64" t="s">
        <v>181</v>
      </c>
      <c r="D2" s="22">
        <v>1670</v>
      </c>
      <c r="E2" s="1" t="s">
        <v>13</v>
      </c>
      <c r="F2" s="6">
        <v>0</v>
      </c>
      <c r="G2" s="22">
        <v>0</v>
      </c>
      <c r="H2" s="6">
        <f>ROUND(D2*F2,0)</f>
        <v>0</v>
      </c>
      <c r="I2" s="6">
        <f>ROUND(D2*G2,0)</f>
        <v>0</v>
      </c>
    </row>
    <row r="4" spans="1:9" s="9" customFormat="1" ht="12.75">
      <c r="A4" s="7"/>
      <c r="B4" s="3"/>
      <c r="C4" s="3" t="s">
        <v>14</v>
      </c>
      <c r="D4" s="5"/>
      <c r="E4" s="3"/>
      <c r="F4" s="5"/>
      <c r="G4" s="5"/>
      <c r="H4" s="5">
        <f>SUM(H2:H3)</f>
        <v>0</v>
      </c>
      <c r="I4" s="25">
        <f>SUM(I2:I3)</f>
        <v>0</v>
      </c>
    </row>
    <row r="12" ht="12.75">
      <c r="I12" s="57"/>
    </row>
  </sheetData>
  <sheetProtection/>
  <printOptions/>
  <pageMargins left="0.2361111111111111" right="0.2361111111111111" top="0.6944444444444444" bottom="0.6944444444444444" header="0.4166666666666667" footer="0.4166666666666667"/>
  <pageSetup firstPageNumber="1" useFirstPageNumber="1" fitToHeight="0" fitToWidth="1" horizontalDpi="600" verticalDpi="600" orientation="portrait" paperSize="9" scale="98" r:id="rId1"/>
  <headerFooter>
    <oddHeader>&amp;L&amp;"Times New Roman CE,bold"&amp;10 Zsaluzás és állványozás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L163"/>
  <sheetViews>
    <sheetView zoomScale="115" zoomScaleNormal="115" zoomScaleSheetLayoutView="85"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7.140625" style="6" customWidth="1"/>
    <col min="5" max="5" width="6.7109375" style="1" customWidth="1"/>
    <col min="6" max="7" width="8.28125" style="6" customWidth="1"/>
    <col min="8" max="9" width="10.28125" style="6" customWidth="1"/>
    <col min="10" max="10" width="15.7109375" style="1" customWidth="1"/>
    <col min="11" max="11" width="9.140625" style="1" customWidth="1"/>
    <col min="12" max="12" width="10.7109375" style="31" customWidth="1"/>
    <col min="13" max="16384" width="9.140625" style="1" customWidth="1"/>
  </cols>
  <sheetData>
    <row r="1" spans="1:12" s="4" customFormat="1" ht="25.5">
      <c r="A1" s="7" t="s">
        <v>3</v>
      </c>
      <c r="B1" s="3" t="s">
        <v>4</v>
      </c>
      <c r="C1" s="3" t="s">
        <v>5</v>
      </c>
      <c r="D1" s="5" t="s">
        <v>6</v>
      </c>
      <c r="E1" s="3" t="s">
        <v>7</v>
      </c>
      <c r="F1" s="5" t="s">
        <v>8</v>
      </c>
      <c r="G1" s="5" t="s">
        <v>9</v>
      </c>
      <c r="H1" s="5" t="s">
        <v>10</v>
      </c>
      <c r="I1" s="5" t="s">
        <v>11</v>
      </c>
      <c r="J1" s="19"/>
      <c r="L1" s="35"/>
    </row>
    <row r="2" spans="1:12" s="4" customFormat="1" ht="12.75">
      <c r="A2" s="44"/>
      <c r="B2" s="9"/>
      <c r="C2" s="9"/>
      <c r="D2" s="27"/>
      <c r="E2" s="9"/>
      <c r="F2" s="27"/>
      <c r="G2" s="27"/>
      <c r="H2" s="27"/>
      <c r="I2" s="27"/>
      <c r="J2" s="19"/>
      <c r="L2" s="35"/>
    </row>
    <row r="3" spans="1:12" s="4" customFormat="1" ht="28.5">
      <c r="A3" s="44">
        <v>1</v>
      </c>
      <c r="B3" s="1" t="s">
        <v>78</v>
      </c>
      <c r="C3" s="2" t="s">
        <v>187</v>
      </c>
      <c r="D3" s="29">
        <v>113</v>
      </c>
      <c r="E3" s="1" t="s">
        <v>24</v>
      </c>
      <c r="F3" s="29">
        <v>0</v>
      </c>
      <c r="G3" s="60">
        <v>0</v>
      </c>
      <c r="H3" s="6">
        <f>ROUND(D3*F3,0)</f>
        <v>0</v>
      </c>
      <c r="I3" s="6">
        <f>ROUND(D3*G3,0)</f>
        <v>0</v>
      </c>
      <c r="J3" s="19"/>
      <c r="L3" s="35"/>
    </row>
    <row r="4" spans="1:12" s="4" customFormat="1" ht="28.5">
      <c r="A4" s="44">
        <v>2</v>
      </c>
      <c r="B4" s="1" t="s">
        <v>79</v>
      </c>
      <c r="C4" s="2" t="s">
        <v>188</v>
      </c>
      <c r="D4" s="29">
        <v>314</v>
      </c>
      <c r="E4" s="1" t="s">
        <v>24</v>
      </c>
      <c r="F4" s="29">
        <v>0</v>
      </c>
      <c r="G4" s="60">
        <v>0</v>
      </c>
      <c r="H4" s="6">
        <f>ROUND(D4*F4,0)</f>
        <v>0</v>
      </c>
      <c r="I4" s="6">
        <f>ROUND(D4*G4,0)</f>
        <v>0</v>
      </c>
      <c r="J4" s="19"/>
      <c r="L4" s="35"/>
    </row>
    <row r="5" spans="1:11" ht="28.5">
      <c r="A5" s="8">
        <v>3</v>
      </c>
      <c r="B5" s="1" t="s">
        <v>63</v>
      </c>
      <c r="C5" s="2" t="s">
        <v>189</v>
      </c>
      <c r="D5" s="6">
        <v>40</v>
      </c>
      <c r="E5" s="1" t="s">
        <v>24</v>
      </c>
      <c r="F5" s="6">
        <v>0</v>
      </c>
      <c r="G5" s="22">
        <v>0</v>
      </c>
      <c r="H5" s="6">
        <f>ROUND(D5*F5,0)</f>
        <v>0</v>
      </c>
      <c r="I5" s="6">
        <f>ROUND(D5*G5,0)</f>
        <v>0</v>
      </c>
      <c r="J5" s="19"/>
      <c r="K5" s="19"/>
    </row>
    <row r="6" spans="1:11" ht="28.5">
      <c r="A6" s="8">
        <v>4</v>
      </c>
      <c r="B6" s="1" t="s">
        <v>64</v>
      </c>
      <c r="C6" s="2" t="s">
        <v>190</v>
      </c>
      <c r="D6" s="6">
        <v>818</v>
      </c>
      <c r="E6" s="1" t="s">
        <v>24</v>
      </c>
      <c r="F6" s="6">
        <v>0</v>
      </c>
      <c r="G6" s="22">
        <v>0</v>
      </c>
      <c r="H6" s="6">
        <f>ROUND(D6*F6,0)</f>
        <v>0</v>
      </c>
      <c r="I6" s="6">
        <f>ROUND(D6*G6,0)</f>
        <v>0</v>
      </c>
      <c r="J6" s="19"/>
      <c r="K6" s="19"/>
    </row>
    <row r="7" spans="1:9" ht="12.75">
      <c r="A7" s="8">
        <v>5</v>
      </c>
      <c r="B7" s="1" t="s">
        <v>26</v>
      </c>
      <c r="C7" s="21" t="s">
        <v>191</v>
      </c>
      <c r="D7" s="6">
        <v>50</v>
      </c>
      <c r="E7" s="1" t="s">
        <v>16</v>
      </c>
      <c r="F7" s="6">
        <v>0</v>
      </c>
      <c r="G7" s="6">
        <v>0</v>
      </c>
      <c r="H7" s="6">
        <f>ROUND(D7*F7,0)</f>
        <v>0</v>
      </c>
      <c r="I7" s="6">
        <f>ROUND(D7*G7,0)</f>
        <v>0</v>
      </c>
    </row>
    <row r="8" ht="12.75">
      <c r="C8" s="2"/>
    </row>
    <row r="9" spans="2:3" ht="12.75">
      <c r="B9" s="20"/>
      <c r="C9" s="49" t="s">
        <v>60</v>
      </c>
    </row>
    <row r="10" spans="1:10" ht="63.75">
      <c r="A10" s="8">
        <v>6</v>
      </c>
      <c r="B10" s="20" t="s">
        <v>28</v>
      </c>
      <c r="C10" s="21" t="s">
        <v>193</v>
      </c>
      <c r="D10" s="22">
        <v>66</v>
      </c>
      <c r="E10" s="1" t="s">
        <v>13</v>
      </c>
      <c r="F10" s="22">
        <v>0</v>
      </c>
      <c r="G10" s="6">
        <v>0</v>
      </c>
      <c r="H10" s="6">
        <f>ROUND(D10*F10,0)</f>
        <v>0</v>
      </c>
      <c r="I10" s="6">
        <f>ROUND(D10*G10,0)</f>
        <v>0</v>
      </c>
      <c r="J10" s="19"/>
    </row>
    <row r="11" spans="2:3" ht="63.75">
      <c r="B11" s="20"/>
      <c r="C11" s="21" t="s">
        <v>182</v>
      </c>
    </row>
    <row r="12" spans="1:10" ht="63.75">
      <c r="A12" s="8">
        <v>7</v>
      </c>
      <c r="B12" s="20" t="s">
        <v>29</v>
      </c>
      <c r="C12" s="21" t="s">
        <v>161</v>
      </c>
      <c r="D12" s="22">
        <v>66</v>
      </c>
      <c r="E12" s="1" t="s">
        <v>13</v>
      </c>
      <c r="F12" s="6">
        <v>0</v>
      </c>
      <c r="G12" s="6">
        <v>0</v>
      </c>
      <c r="H12" s="6">
        <f>ROUND(D12*F12,0)</f>
        <v>0</v>
      </c>
      <c r="I12" s="6">
        <f>ROUND(D12*G12,0)</f>
        <v>0</v>
      </c>
      <c r="J12" s="19"/>
    </row>
    <row r="13" spans="2:10" ht="12.75">
      <c r="B13" s="20"/>
      <c r="C13" s="21"/>
      <c r="J13" s="19"/>
    </row>
    <row r="14" spans="1:12" s="20" customFormat="1" ht="12.75">
      <c r="A14" s="32"/>
      <c r="C14" s="49" t="s">
        <v>61</v>
      </c>
      <c r="D14" s="22"/>
      <c r="F14" s="22"/>
      <c r="G14" s="22"/>
      <c r="H14" s="6"/>
      <c r="I14" s="6"/>
      <c r="J14" s="36"/>
      <c r="L14" s="33"/>
    </row>
    <row r="15" ht="76.5">
      <c r="C15" s="50" t="s">
        <v>206</v>
      </c>
    </row>
    <row r="16" ht="89.25">
      <c r="C16" s="1" t="s">
        <v>207</v>
      </c>
    </row>
    <row r="17" ht="140.25">
      <c r="C17" s="1" t="s">
        <v>80</v>
      </c>
    </row>
    <row r="18" ht="102">
      <c r="C18" s="20" t="s">
        <v>75</v>
      </c>
    </row>
    <row r="19" ht="25.5">
      <c r="C19" s="20" t="s">
        <v>170</v>
      </c>
    </row>
    <row r="20" ht="25.5">
      <c r="C20" s="1" t="s">
        <v>76</v>
      </c>
    </row>
    <row r="22" spans="1:3" ht="89.25">
      <c r="A22" s="8">
        <v>8</v>
      </c>
      <c r="B22" s="1" t="s">
        <v>17</v>
      </c>
      <c r="C22" s="1" t="s">
        <v>208</v>
      </c>
    </row>
    <row r="23" ht="12.75">
      <c r="C23" s="1" t="s">
        <v>81</v>
      </c>
    </row>
    <row r="24" spans="3:9" ht="12.75">
      <c r="C24" s="1" t="s">
        <v>65</v>
      </c>
      <c r="D24" s="6">
        <v>14</v>
      </c>
      <c r="E24" s="1" t="s">
        <v>16</v>
      </c>
      <c r="F24" s="6">
        <v>0</v>
      </c>
      <c r="G24" s="22">
        <v>0</v>
      </c>
      <c r="H24" s="6">
        <f>ROUND(D24*F24,0)</f>
        <v>0</v>
      </c>
      <c r="I24" s="6">
        <f>ROUND(D24*G24,0)</f>
        <v>0</v>
      </c>
    </row>
    <row r="26" spans="1:3" ht="76.5">
      <c r="A26" s="8">
        <v>9</v>
      </c>
      <c r="B26" s="1" t="s">
        <v>18</v>
      </c>
      <c r="C26" s="1" t="s">
        <v>205</v>
      </c>
    </row>
    <row r="27" ht="12.75">
      <c r="C27" s="1" t="s">
        <v>82</v>
      </c>
    </row>
    <row r="28" spans="3:9" ht="12.75">
      <c r="C28" s="1" t="s">
        <v>66</v>
      </c>
      <c r="D28" s="6">
        <v>29</v>
      </c>
      <c r="E28" s="1" t="s">
        <v>16</v>
      </c>
      <c r="F28" s="6">
        <v>0</v>
      </c>
      <c r="G28" s="6">
        <v>0</v>
      </c>
      <c r="H28" s="6">
        <f>ROUND(D28*F28,0)</f>
        <v>0</v>
      </c>
      <c r="I28" s="6">
        <f>ROUND(D28*G28,0)</f>
        <v>0</v>
      </c>
    </row>
    <row r="30" spans="1:3" ht="89.25">
      <c r="A30" s="8">
        <v>10</v>
      </c>
      <c r="B30" s="1" t="s">
        <v>19</v>
      </c>
      <c r="C30" s="1" t="s">
        <v>192</v>
      </c>
    </row>
    <row r="31" ht="12.75">
      <c r="C31" s="1" t="s">
        <v>83</v>
      </c>
    </row>
    <row r="32" spans="3:9" ht="12.75">
      <c r="C32" s="1" t="s">
        <v>68</v>
      </c>
      <c r="D32" s="6">
        <v>1</v>
      </c>
      <c r="E32" s="1" t="s">
        <v>16</v>
      </c>
      <c r="F32" s="6">
        <v>0</v>
      </c>
      <c r="G32" s="6">
        <v>0</v>
      </c>
      <c r="H32" s="6">
        <f>ROUND(D32*F32,0)</f>
        <v>0</v>
      </c>
      <c r="I32" s="6">
        <f>ROUND(D32*G32,0)</f>
        <v>0</v>
      </c>
    </row>
    <row r="34" spans="1:3" ht="89.25">
      <c r="A34" s="8">
        <v>11</v>
      </c>
      <c r="B34" s="1" t="s">
        <v>20</v>
      </c>
      <c r="C34" s="1" t="s">
        <v>204</v>
      </c>
    </row>
    <row r="35" ht="12.75">
      <c r="C35" s="1" t="s">
        <v>84</v>
      </c>
    </row>
    <row r="36" spans="3:9" ht="12.75">
      <c r="C36" s="1" t="s">
        <v>69</v>
      </c>
      <c r="D36" s="6">
        <v>2</v>
      </c>
      <c r="E36" s="1" t="s">
        <v>16</v>
      </c>
      <c r="F36" s="6">
        <v>0</v>
      </c>
      <c r="G36" s="6">
        <v>0</v>
      </c>
      <c r="H36" s="6">
        <f>ROUND(D36*F36,0)</f>
        <v>0</v>
      </c>
      <c r="I36" s="6">
        <f>ROUND(D36*G36,0)</f>
        <v>0</v>
      </c>
    </row>
    <row r="38" spans="1:3" ht="51">
      <c r="A38" s="8">
        <v>12</v>
      </c>
      <c r="B38" s="1" t="s">
        <v>21</v>
      </c>
      <c r="C38" s="1" t="s">
        <v>203</v>
      </c>
    </row>
    <row r="39" ht="12.75">
      <c r="C39" s="1" t="s">
        <v>85</v>
      </c>
    </row>
    <row r="40" spans="3:9" ht="12.75">
      <c r="C40" s="1" t="s">
        <v>70</v>
      </c>
      <c r="D40" s="6">
        <v>1</v>
      </c>
      <c r="E40" s="1" t="s">
        <v>16</v>
      </c>
      <c r="F40" s="6">
        <v>0</v>
      </c>
      <c r="G40" s="6">
        <v>0</v>
      </c>
      <c r="H40" s="6">
        <f>ROUND(D40*F40,0)</f>
        <v>0</v>
      </c>
      <c r="I40" s="6">
        <f>ROUND(D40*G40,0)</f>
        <v>0</v>
      </c>
    </row>
    <row r="42" spans="1:3" ht="76.5">
      <c r="A42" s="8">
        <v>13</v>
      </c>
      <c r="B42" s="1" t="s">
        <v>22</v>
      </c>
      <c r="C42" s="1" t="s">
        <v>205</v>
      </c>
    </row>
    <row r="43" ht="12.75">
      <c r="C43" s="1" t="s">
        <v>86</v>
      </c>
    </row>
    <row r="44" spans="3:9" ht="12.75">
      <c r="C44" s="1" t="s">
        <v>71</v>
      </c>
      <c r="D44" s="6">
        <v>4</v>
      </c>
      <c r="E44" s="1" t="s">
        <v>16</v>
      </c>
      <c r="F44" s="6">
        <v>0</v>
      </c>
      <c r="G44" s="6">
        <v>0</v>
      </c>
      <c r="H44" s="6">
        <f>ROUND(D44*F44,0)</f>
        <v>0</v>
      </c>
      <c r="I44" s="6">
        <f>ROUND(D44*G44,0)</f>
        <v>0</v>
      </c>
    </row>
    <row r="46" spans="1:3" ht="102">
      <c r="A46" s="8">
        <v>14</v>
      </c>
      <c r="B46" s="1" t="s">
        <v>23</v>
      </c>
      <c r="C46" s="1" t="s">
        <v>209</v>
      </c>
    </row>
    <row r="47" ht="12.75">
      <c r="C47" s="1" t="s">
        <v>87</v>
      </c>
    </row>
    <row r="48" spans="3:9" ht="12.75">
      <c r="C48" s="1" t="s">
        <v>72</v>
      </c>
      <c r="D48" s="6">
        <v>2</v>
      </c>
      <c r="E48" s="1" t="s">
        <v>16</v>
      </c>
      <c r="F48" s="6">
        <v>0</v>
      </c>
      <c r="G48" s="6">
        <v>0</v>
      </c>
      <c r="H48" s="6">
        <f>ROUND(D48*F48,0)</f>
        <v>0</v>
      </c>
      <c r="I48" s="6">
        <f>ROUND(D48*G48,0)</f>
        <v>0</v>
      </c>
    </row>
    <row r="50" spans="1:3" ht="63.75">
      <c r="A50" s="8">
        <v>15</v>
      </c>
      <c r="B50" s="1" t="s">
        <v>88</v>
      </c>
      <c r="C50" s="1" t="s">
        <v>210</v>
      </c>
    </row>
    <row r="51" ht="12.75">
      <c r="C51" s="1" t="s">
        <v>90</v>
      </c>
    </row>
    <row r="52" spans="3:9" ht="12.75">
      <c r="C52" s="1" t="s">
        <v>89</v>
      </c>
      <c r="D52" s="6">
        <v>2</v>
      </c>
      <c r="E52" s="1" t="s">
        <v>16</v>
      </c>
      <c r="F52" s="6">
        <v>0</v>
      </c>
      <c r="G52" s="6">
        <v>0</v>
      </c>
      <c r="H52" s="6">
        <f>ROUND(D52*F52,0)</f>
        <v>0</v>
      </c>
      <c r="I52" s="6">
        <f>ROUND(D52*G52,0)</f>
        <v>0</v>
      </c>
    </row>
    <row r="54" spans="1:3" ht="114.75">
      <c r="A54" s="8">
        <v>16</v>
      </c>
      <c r="B54" s="1" t="s">
        <v>91</v>
      </c>
      <c r="C54" s="1" t="s">
        <v>211</v>
      </c>
    </row>
    <row r="55" ht="12.75">
      <c r="C55" s="1" t="s">
        <v>93</v>
      </c>
    </row>
    <row r="56" spans="3:9" ht="12.75">
      <c r="C56" s="1" t="s">
        <v>92</v>
      </c>
      <c r="D56" s="6">
        <v>28</v>
      </c>
      <c r="E56" s="1" t="s">
        <v>16</v>
      </c>
      <c r="F56" s="6">
        <v>0</v>
      </c>
      <c r="G56" s="6">
        <v>0</v>
      </c>
      <c r="H56" s="6">
        <f>ROUND(D56*F56,0)</f>
        <v>0</v>
      </c>
      <c r="I56" s="6">
        <f>ROUND(D56*G56,0)</f>
        <v>0</v>
      </c>
    </row>
    <row r="58" spans="1:3" ht="178.5">
      <c r="A58" s="8">
        <v>17</v>
      </c>
      <c r="B58" s="1" t="s">
        <v>94</v>
      </c>
      <c r="C58" s="20" t="s">
        <v>169</v>
      </c>
    </row>
    <row r="59" ht="12.75">
      <c r="C59" s="1" t="s">
        <v>96</v>
      </c>
    </row>
    <row r="60" spans="3:9" ht="12.75">
      <c r="C60" s="1" t="s">
        <v>95</v>
      </c>
      <c r="D60" s="22">
        <v>65</v>
      </c>
      <c r="E60" s="20" t="s">
        <v>16</v>
      </c>
      <c r="F60" s="22">
        <v>0</v>
      </c>
      <c r="G60" s="22">
        <v>0</v>
      </c>
      <c r="H60" s="6">
        <f>ROUND(D60*F60,0)</f>
        <v>0</v>
      </c>
      <c r="I60" s="6">
        <f>ROUND(D60*G60,0)</f>
        <v>0</v>
      </c>
    </row>
    <row r="62" spans="1:3" ht="89.25">
      <c r="A62" s="8">
        <v>18</v>
      </c>
      <c r="B62" s="1" t="s">
        <v>97</v>
      </c>
      <c r="C62" s="1" t="s">
        <v>163</v>
      </c>
    </row>
    <row r="63" ht="12.75">
      <c r="C63" s="1" t="s">
        <v>67</v>
      </c>
    </row>
    <row r="64" spans="3:9" ht="12.75">
      <c r="C64" s="1" t="s">
        <v>98</v>
      </c>
      <c r="D64" s="6">
        <v>4</v>
      </c>
      <c r="E64" s="1" t="s">
        <v>16</v>
      </c>
      <c r="F64" s="6">
        <v>0</v>
      </c>
      <c r="G64" s="6">
        <v>0</v>
      </c>
      <c r="H64" s="6">
        <f>ROUND(D64*F64,0)</f>
        <v>0</v>
      </c>
      <c r="I64" s="6">
        <f>ROUND(D64*G64,0)</f>
        <v>0</v>
      </c>
    </row>
    <row r="66" spans="1:3" ht="114.75">
      <c r="A66" s="8">
        <v>19</v>
      </c>
      <c r="B66" s="1" t="s">
        <v>99</v>
      </c>
      <c r="C66" s="1" t="s">
        <v>211</v>
      </c>
    </row>
    <row r="67" ht="12.75">
      <c r="C67" s="1" t="s">
        <v>101</v>
      </c>
    </row>
    <row r="68" spans="3:9" ht="12.75">
      <c r="C68" s="1" t="s">
        <v>100</v>
      </c>
      <c r="D68" s="6">
        <v>12</v>
      </c>
      <c r="E68" s="1" t="s">
        <v>16</v>
      </c>
      <c r="F68" s="6">
        <v>0</v>
      </c>
      <c r="G68" s="6">
        <v>0</v>
      </c>
      <c r="H68" s="6">
        <f>ROUND(D68*F68,0)</f>
        <v>0</v>
      </c>
      <c r="I68" s="6">
        <f>ROUND(D68*G68,0)</f>
        <v>0</v>
      </c>
    </row>
    <row r="70" spans="1:3" ht="89.25">
      <c r="A70" s="8">
        <v>20</v>
      </c>
      <c r="B70" s="1" t="s">
        <v>102</v>
      </c>
      <c r="C70" s="1" t="s">
        <v>164</v>
      </c>
    </row>
    <row r="71" ht="12.75">
      <c r="C71" s="1" t="s">
        <v>104</v>
      </c>
    </row>
    <row r="72" spans="3:9" ht="12.75">
      <c r="C72" s="1" t="s">
        <v>103</v>
      </c>
      <c r="D72" s="6">
        <v>2</v>
      </c>
      <c r="E72" s="1" t="s">
        <v>16</v>
      </c>
      <c r="F72" s="6">
        <v>0</v>
      </c>
      <c r="G72" s="6">
        <v>0</v>
      </c>
      <c r="H72" s="6">
        <f>ROUND(D72*F72,0)</f>
        <v>0</v>
      </c>
      <c r="I72" s="6">
        <f>ROUND(D72*G72,0)</f>
        <v>0</v>
      </c>
    </row>
    <row r="74" spans="1:3" ht="76.5">
      <c r="A74" s="8">
        <v>21</v>
      </c>
      <c r="B74" s="1" t="s">
        <v>105</v>
      </c>
      <c r="C74" s="1" t="s">
        <v>212</v>
      </c>
    </row>
    <row r="75" ht="12.75">
      <c r="C75" s="1" t="s">
        <v>107</v>
      </c>
    </row>
    <row r="76" spans="3:9" ht="12.75">
      <c r="C76" s="1" t="s">
        <v>106</v>
      </c>
      <c r="D76" s="6">
        <v>1</v>
      </c>
      <c r="E76" s="1" t="s">
        <v>16</v>
      </c>
      <c r="F76" s="6">
        <v>0</v>
      </c>
      <c r="G76" s="6">
        <v>0</v>
      </c>
      <c r="H76" s="6">
        <f>ROUND(D76*F76,0)</f>
        <v>0</v>
      </c>
      <c r="I76" s="6">
        <f>ROUND(D76*G76,0)</f>
        <v>0</v>
      </c>
    </row>
    <row r="78" spans="1:3" ht="102">
      <c r="A78" s="8">
        <v>22</v>
      </c>
      <c r="B78" s="1" t="s">
        <v>58</v>
      </c>
      <c r="C78" s="1" t="s">
        <v>165</v>
      </c>
    </row>
    <row r="79" ht="12.75">
      <c r="C79" s="1" t="s">
        <v>109</v>
      </c>
    </row>
    <row r="80" spans="3:9" ht="12.75">
      <c r="C80" s="1" t="s">
        <v>108</v>
      </c>
      <c r="D80" s="6">
        <v>1</v>
      </c>
      <c r="E80" s="1" t="s">
        <v>16</v>
      </c>
      <c r="F80" s="6">
        <v>0</v>
      </c>
      <c r="G80" s="6">
        <v>0</v>
      </c>
      <c r="H80" s="6">
        <f>ROUND(D80*F80,0)</f>
        <v>0</v>
      </c>
      <c r="I80" s="6">
        <f>ROUND(D80*G80,0)</f>
        <v>0</v>
      </c>
    </row>
    <row r="82" spans="1:3" ht="89.25">
      <c r="A82" s="8">
        <v>23</v>
      </c>
      <c r="B82" s="1" t="s">
        <v>110</v>
      </c>
      <c r="C82" s="1" t="s">
        <v>166</v>
      </c>
    </row>
    <row r="83" ht="12.75">
      <c r="C83" s="1" t="s">
        <v>112</v>
      </c>
    </row>
    <row r="84" spans="3:9" ht="12.75">
      <c r="C84" s="1" t="s">
        <v>111</v>
      </c>
      <c r="D84" s="6">
        <v>1</v>
      </c>
      <c r="E84" s="1" t="s">
        <v>16</v>
      </c>
      <c r="F84" s="6">
        <v>0</v>
      </c>
      <c r="G84" s="6">
        <v>0</v>
      </c>
      <c r="H84" s="6">
        <f>ROUND(D84*F84,0)</f>
        <v>0</v>
      </c>
      <c r="I84" s="6">
        <f>ROUND(D84*G84,0)</f>
        <v>0</v>
      </c>
    </row>
    <row r="86" spans="1:3" ht="89.25">
      <c r="A86" s="8">
        <v>24</v>
      </c>
      <c r="B86" s="1" t="s">
        <v>113</v>
      </c>
      <c r="C86" s="1" t="s">
        <v>213</v>
      </c>
    </row>
    <row r="87" ht="12.75">
      <c r="C87" s="1" t="s">
        <v>115</v>
      </c>
    </row>
    <row r="88" spans="3:9" ht="12.75">
      <c r="C88" s="1" t="s">
        <v>114</v>
      </c>
      <c r="D88" s="6">
        <v>4</v>
      </c>
      <c r="E88" s="1" t="s">
        <v>16</v>
      </c>
      <c r="F88" s="6">
        <v>0</v>
      </c>
      <c r="G88" s="6">
        <v>0</v>
      </c>
      <c r="H88" s="6">
        <f>ROUND(D88*F88,0)</f>
        <v>0</v>
      </c>
      <c r="I88" s="6">
        <f>ROUND(D88*G88,0)</f>
        <v>0</v>
      </c>
    </row>
    <row r="90" spans="1:3" ht="102">
      <c r="A90" s="8">
        <v>25</v>
      </c>
      <c r="B90" s="1" t="s">
        <v>116</v>
      </c>
      <c r="C90" s="1" t="s">
        <v>171</v>
      </c>
    </row>
    <row r="91" ht="12.75">
      <c r="C91" s="1" t="s">
        <v>118</v>
      </c>
    </row>
    <row r="92" spans="3:9" ht="12.75">
      <c r="C92" s="1" t="s">
        <v>117</v>
      </c>
      <c r="D92" s="6">
        <v>7</v>
      </c>
      <c r="E92" s="1" t="s">
        <v>16</v>
      </c>
      <c r="F92" s="6">
        <v>0</v>
      </c>
      <c r="G92" s="6">
        <v>0</v>
      </c>
      <c r="H92" s="6">
        <f>ROUND(D92*F92,0)</f>
        <v>0</v>
      </c>
      <c r="I92" s="6">
        <f>ROUND(D92*G92,0)</f>
        <v>0</v>
      </c>
    </row>
    <row r="94" spans="1:3" ht="89.25">
      <c r="A94" s="8">
        <v>26</v>
      </c>
      <c r="B94" s="1" t="s">
        <v>119</v>
      </c>
      <c r="C94" s="1" t="s">
        <v>167</v>
      </c>
    </row>
    <row r="95" ht="12.75">
      <c r="C95" s="1" t="s">
        <v>121</v>
      </c>
    </row>
    <row r="96" spans="3:9" ht="12.75">
      <c r="C96" s="1" t="s">
        <v>120</v>
      </c>
      <c r="D96" s="6">
        <v>6</v>
      </c>
      <c r="E96" s="1" t="s">
        <v>16</v>
      </c>
      <c r="F96" s="6">
        <v>0</v>
      </c>
      <c r="G96" s="6">
        <v>0</v>
      </c>
      <c r="H96" s="6">
        <f>ROUND(D96*F96,0)</f>
        <v>0</v>
      </c>
      <c r="I96" s="6">
        <f>ROUND(D96*G96,0)</f>
        <v>0</v>
      </c>
    </row>
    <row r="98" spans="1:3" ht="140.25">
      <c r="A98" s="8">
        <v>27</v>
      </c>
      <c r="B98" s="1" t="s">
        <v>122</v>
      </c>
      <c r="C98" s="1" t="s">
        <v>168</v>
      </c>
    </row>
    <row r="99" ht="12.75">
      <c r="C99" s="1" t="s">
        <v>124</v>
      </c>
    </row>
    <row r="100" spans="3:9" ht="12.75">
      <c r="C100" s="1" t="s">
        <v>123</v>
      </c>
      <c r="D100" s="6">
        <v>3</v>
      </c>
      <c r="E100" s="1" t="s">
        <v>16</v>
      </c>
      <c r="F100" s="6">
        <v>0</v>
      </c>
      <c r="G100" s="6">
        <v>0</v>
      </c>
      <c r="H100" s="6">
        <f>ROUND(D100*F100,0)</f>
        <v>0</v>
      </c>
      <c r="I100" s="6">
        <f>ROUND(D100*G100,0)</f>
        <v>0</v>
      </c>
    </row>
    <row r="102" spans="1:3" ht="102">
      <c r="A102" s="8">
        <v>28</v>
      </c>
      <c r="B102" s="1" t="s">
        <v>125</v>
      </c>
      <c r="C102" s="1" t="s">
        <v>202</v>
      </c>
    </row>
    <row r="103" ht="12.75">
      <c r="C103" s="1" t="s">
        <v>127</v>
      </c>
    </row>
    <row r="104" spans="3:9" ht="12.75">
      <c r="C104" s="1" t="s">
        <v>126</v>
      </c>
      <c r="D104" s="6">
        <v>28</v>
      </c>
      <c r="E104" s="1" t="s">
        <v>16</v>
      </c>
      <c r="F104" s="6">
        <v>0</v>
      </c>
      <c r="G104" s="6">
        <v>0</v>
      </c>
      <c r="H104" s="6">
        <f>ROUND(D104*F104,0)</f>
        <v>0</v>
      </c>
      <c r="I104" s="6">
        <f>ROUND(D104*G104,0)</f>
        <v>0</v>
      </c>
    </row>
    <row r="106" spans="1:3" ht="127.5">
      <c r="A106" s="8">
        <v>29</v>
      </c>
      <c r="B106" s="1" t="s">
        <v>172</v>
      </c>
      <c r="C106" s="51" t="s">
        <v>183</v>
      </c>
    </row>
    <row r="107" ht="12.75">
      <c r="C107" s="1" t="s">
        <v>130</v>
      </c>
    </row>
    <row r="108" spans="3:9" ht="12.75">
      <c r="C108" s="1" t="s">
        <v>173</v>
      </c>
      <c r="D108" s="6">
        <v>2</v>
      </c>
      <c r="E108" s="1" t="s">
        <v>16</v>
      </c>
      <c r="F108" s="6">
        <v>0</v>
      </c>
      <c r="G108" s="6">
        <v>0</v>
      </c>
      <c r="H108" s="6">
        <f>ROUND(D108*F108,0)</f>
        <v>0</v>
      </c>
      <c r="I108" s="6">
        <f>ROUND(D108*G108,0)</f>
        <v>0</v>
      </c>
    </row>
    <row r="110" spans="1:3" ht="165.75">
      <c r="A110" s="8">
        <v>30</v>
      </c>
      <c r="B110" s="1" t="s">
        <v>128</v>
      </c>
      <c r="C110" s="1" t="s">
        <v>174</v>
      </c>
    </row>
    <row r="111" ht="12.75">
      <c r="C111" s="1" t="s">
        <v>133</v>
      </c>
    </row>
    <row r="112" spans="3:9" ht="12.75">
      <c r="C112" s="1" t="s">
        <v>129</v>
      </c>
      <c r="D112" s="6">
        <v>4</v>
      </c>
      <c r="E112" s="1" t="s">
        <v>16</v>
      </c>
      <c r="F112" s="6">
        <v>0</v>
      </c>
      <c r="G112" s="6">
        <v>0</v>
      </c>
      <c r="H112" s="6">
        <f>ROUND(D112*F112,0)</f>
        <v>0</v>
      </c>
      <c r="I112" s="6">
        <f>ROUND(D112*G112,0)</f>
        <v>0</v>
      </c>
    </row>
    <row r="114" spans="1:3" ht="127.5">
      <c r="A114" s="8">
        <v>31</v>
      </c>
      <c r="B114" s="1" t="s">
        <v>175</v>
      </c>
      <c r="C114" s="1" t="s">
        <v>214</v>
      </c>
    </row>
    <row r="115" ht="12.75">
      <c r="C115" s="1" t="s">
        <v>136</v>
      </c>
    </row>
    <row r="116" spans="3:9" ht="12.75">
      <c r="C116" s="1" t="s">
        <v>176</v>
      </c>
      <c r="D116" s="6">
        <v>2</v>
      </c>
      <c r="E116" s="1" t="s">
        <v>16</v>
      </c>
      <c r="F116" s="6">
        <v>0</v>
      </c>
      <c r="G116" s="6">
        <v>0</v>
      </c>
      <c r="H116" s="6">
        <f>ROUND(D116*F116,0)</f>
        <v>0</v>
      </c>
      <c r="I116" s="6">
        <f>ROUND(D116*G116,0)</f>
        <v>0</v>
      </c>
    </row>
    <row r="118" spans="1:3" ht="76.5">
      <c r="A118" s="8">
        <v>32</v>
      </c>
      <c r="B118" s="1" t="s">
        <v>177</v>
      </c>
      <c r="C118" s="50" t="s">
        <v>215</v>
      </c>
    </row>
    <row r="119" ht="12.75">
      <c r="C119" s="1" t="s">
        <v>139</v>
      </c>
    </row>
    <row r="120" spans="3:9" ht="12.75">
      <c r="C120" s="1" t="s">
        <v>178</v>
      </c>
      <c r="D120" s="6">
        <v>14</v>
      </c>
      <c r="E120" s="1" t="s">
        <v>16</v>
      </c>
      <c r="F120" s="6">
        <v>0</v>
      </c>
      <c r="G120" s="6">
        <v>0</v>
      </c>
      <c r="H120" s="6">
        <f>ROUND(D120*F120,0)</f>
        <v>0</v>
      </c>
      <c r="I120" s="6">
        <f>ROUND(D120*G120,0)</f>
        <v>0</v>
      </c>
    </row>
    <row r="122" spans="1:3" ht="76.5">
      <c r="A122" s="8">
        <v>33</v>
      </c>
      <c r="B122" s="1" t="s">
        <v>131</v>
      </c>
      <c r="C122" s="1" t="s">
        <v>201</v>
      </c>
    </row>
    <row r="123" ht="12.75">
      <c r="C123" s="1" t="s">
        <v>142</v>
      </c>
    </row>
    <row r="124" spans="3:9" ht="12.75">
      <c r="C124" s="1" t="s">
        <v>132</v>
      </c>
      <c r="D124" s="6">
        <v>2</v>
      </c>
      <c r="E124" s="1" t="s">
        <v>16</v>
      </c>
      <c r="F124" s="6">
        <v>0</v>
      </c>
      <c r="G124" s="6">
        <v>0</v>
      </c>
      <c r="H124" s="6">
        <f>ROUND(D124*F124,0)</f>
        <v>0</v>
      </c>
      <c r="I124" s="6">
        <f>ROUND(D124*G124,0)</f>
        <v>0</v>
      </c>
    </row>
    <row r="126" spans="1:3" ht="140.25">
      <c r="A126" s="32">
        <v>34</v>
      </c>
      <c r="B126" s="20" t="s">
        <v>134</v>
      </c>
      <c r="C126" s="20" t="s">
        <v>200</v>
      </c>
    </row>
    <row r="127" ht="12.75">
      <c r="C127" s="1" t="s">
        <v>145</v>
      </c>
    </row>
    <row r="128" spans="3:9" ht="12.75">
      <c r="C128" s="1" t="s">
        <v>135</v>
      </c>
      <c r="D128" s="6">
        <v>2</v>
      </c>
      <c r="E128" s="1" t="s">
        <v>16</v>
      </c>
      <c r="F128" s="6">
        <v>0</v>
      </c>
      <c r="G128" s="6">
        <v>0</v>
      </c>
      <c r="H128" s="6">
        <f>ROUND(D128*F128,0)</f>
        <v>0</v>
      </c>
      <c r="I128" s="6">
        <f>ROUND(D128*G128,0)</f>
        <v>0</v>
      </c>
    </row>
    <row r="130" spans="1:3" ht="63.75">
      <c r="A130" s="8">
        <v>35</v>
      </c>
      <c r="B130" s="1" t="s">
        <v>137</v>
      </c>
      <c r="C130" s="1" t="s">
        <v>216</v>
      </c>
    </row>
    <row r="131" ht="12.75">
      <c r="C131" s="1" t="s">
        <v>147</v>
      </c>
    </row>
    <row r="132" spans="3:9" ht="12.75">
      <c r="C132" s="1" t="s">
        <v>138</v>
      </c>
      <c r="D132" s="6">
        <v>2</v>
      </c>
      <c r="E132" s="1" t="s">
        <v>16</v>
      </c>
      <c r="F132" s="6">
        <v>0</v>
      </c>
      <c r="G132" s="6">
        <v>0</v>
      </c>
      <c r="H132" s="6">
        <f>ROUND(D132*F132,0)</f>
        <v>0</v>
      </c>
      <c r="I132" s="6">
        <f>ROUND(D132*G132,0)</f>
        <v>0</v>
      </c>
    </row>
    <row r="134" spans="1:3" ht="76.5">
      <c r="A134" s="8">
        <v>36</v>
      </c>
      <c r="B134" s="1" t="s">
        <v>140</v>
      </c>
      <c r="C134" s="1" t="s">
        <v>199</v>
      </c>
    </row>
    <row r="135" ht="12.75">
      <c r="C135" s="1" t="s">
        <v>149</v>
      </c>
    </row>
    <row r="136" spans="3:9" ht="12.75">
      <c r="C136" s="1" t="s">
        <v>141</v>
      </c>
      <c r="D136" s="6">
        <v>21</v>
      </c>
      <c r="E136" s="1" t="s">
        <v>16</v>
      </c>
      <c r="F136" s="6">
        <v>0</v>
      </c>
      <c r="G136" s="6">
        <v>0</v>
      </c>
      <c r="H136" s="6">
        <f>ROUND(D136*F136,0)</f>
        <v>0</v>
      </c>
      <c r="I136" s="6">
        <f>ROUND(D136*G136,0)</f>
        <v>0</v>
      </c>
    </row>
    <row r="138" spans="1:3" ht="140.25">
      <c r="A138" s="32">
        <v>37</v>
      </c>
      <c r="B138" s="20" t="s">
        <v>143</v>
      </c>
      <c r="C138" s="20" t="s">
        <v>217</v>
      </c>
    </row>
    <row r="139" ht="12.75">
      <c r="C139" s="1" t="s">
        <v>151</v>
      </c>
    </row>
    <row r="140" spans="3:9" ht="12.75">
      <c r="C140" s="1" t="s">
        <v>144</v>
      </c>
      <c r="D140" s="6">
        <v>1</v>
      </c>
      <c r="E140" s="1" t="s">
        <v>16</v>
      </c>
      <c r="F140" s="6">
        <v>0</v>
      </c>
      <c r="G140" s="6">
        <v>0</v>
      </c>
      <c r="H140" s="6">
        <f>ROUND(D140*F140,0)</f>
        <v>0</v>
      </c>
      <c r="I140" s="6">
        <f>ROUND(D140*G140,0)</f>
        <v>0</v>
      </c>
    </row>
    <row r="143" spans="1:3" ht="51">
      <c r="A143" s="8">
        <v>38</v>
      </c>
      <c r="B143" s="1" t="s">
        <v>146</v>
      </c>
      <c r="C143" s="51" t="s">
        <v>179</v>
      </c>
    </row>
    <row r="144" ht="12.75">
      <c r="C144" s="1" t="s">
        <v>153</v>
      </c>
    </row>
    <row r="145" spans="3:9" ht="12.75">
      <c r="C145" s="1" t="s">
        <v>73</v>
      </c>
      <c r="D145" s="6">
        <v>1</v>
      </c>
      <c r="E145" s="1" t="s">
        <v>16</v>
      </c>
      <c r="F145" s="6">
        <v>0</v>
      </c>
      <c r="G145" s="6">
        <v>0</v>
      </c>
      <c r="H145" s="6">
        <f>ROUND(D145*F145,0)</f>
        <v>0</v>
      </c>
      <c r="I145" s="6">
        <f>ROUND(D145*G145,0)</f>
        <v>0</v>
      </c>
    </row>
    <row r="147" spans="1:3" ht="76.5">
      <c r="A147" s="8">
        <v>39</v>
      </c>
      <c r="B147" s="1" t="s">
        <v>148</v>
      </c>
      <c r="C147" s="51" t="s">
        <v>218</v>
      </c>
    </row>
    <row r="148" ht="12.75">
      <c r="C148" s="1" t="s">
        <v>155</v>
      </c>
    </row>
    <row r="149" spans="3:9" ht="12.75">
      <c r="C149" s="1" t="s">
        <v>154</v>
      </c>
      <c r="D149" s="6">
        <v>1</v>
      </c>
      <c r="E149" s="1" t="s">
        <v>16</v>
      </c>
      <c r="F149" s="6">
        <v>0</v>
      </c>
      <c r="G149" s="6">
        <v>0</v>
      </c>
      <c r="H149" s="6">
        <f>ROUND(D149*F149,0)</f>
        <v>0</v>
      </c>
      <c r="I149" s="6">
        <f>ROUND(D149*G149,0)</f>
        <v>0</v>
      </c>
    </row>
    <row r="151" spans="1:3" ht="63.75">
      <c r="A151" s="8">
        <v>40</v>
      </c>
      <c r="B151" s="1" t="s">
        <v>150</v>
      </c>
      <c r="C151" s="51" t="s">
        <v>219</v>
      </c>
    </row>
    <row r="152" ht="12.75">
      <c r="C152" s="1" t="s">
        <v>157</v>
      </c>
    </row>
    <row r="153" spans="3:9" ht="12.75">
      <c r="C153" s="1" t="s">
        <v>156</v>
      </c>
      <c r="D153" s="6">
        <v>1</v>
      </c>
      <c r="E153" s="1" t="s">
        <v>16</v>
      </c>
      <c r="F153" s="6">
        <v>0</v>
      </c>
      <c r="G153" s="6">
        <v>0</v>
      </c>
      <c r="H153" s="6">
        <f>ROUND(D153*F153,0)</f>
        <v>0</v>
      </c>
      <c r="I153" s="6">
        <f>ROUND(D153*G153,0)</f>
        <v>0</v>
      </c>
    </row>
    <row r="155" spans="1:3" ht="140.25">
      <c r="A155" s="8">
        <v>41</v>
      </c>
      <c r="B155" s="1" t="s">
        <v>152</v>
      </c>
      <c r="C155" s="51" t="s">
        <v>180</v>
      </c>
    </row>
    <row r="156" ht="12.75">
      <c r="C156" s="1" t="s">
        <v>151</v>
      </c>
    </row>
    <row r="157" spans="3:9" ht="12.75">
      <c r="C157" s="1" t="s">
        <v>158</v>
      </c>
      <c r="D157" s="6">
        <v>1</v>
      </c>
      <c r="E157" s="1" t="s">
        <v>16</v>
      </c>
      <c r="F157" s="6">
        <v>0</v>
      </c>
      <c r="G157" s="6">
        <v>0</v>
      </c>
      <c r="H157" s="6">
        <f>ROUND(D157*F157,0)</f>
        <v>0</v>
      </c>
      <c r="I157" s="6">
        <f>ROUND(D157*G157,0)</f>
        <v>0</v>
      </c>
    </row>
    <row r="159" spans="1:12" s="9" customFormat="1" ht="12.75">
      <c r="A159" s="55"/>
      <c r="B159" s="3"/>
      <c r="C159" s="3" t="s">
        <v>14</v>
      </c>
      <c r="D159" s="5"/>
      <c r="E159" s="3"/>
      <c r="F159" s="5"/>
      <c r="G159" s="5"/>
      <c r="H159" s="5">
        <f>SUM(H3:H158)</f>
        <v>0</v>
      </c>
      <c r="I159" s="5">
        <f>SUM(I3:I158)</f>
        <v>0</v>
      </c>
      <c r="L159" s="34"/>
    </row>
    <row r="161" spans="3:9" ht="12.75">
      <c r="C161" s="23"/>
      <c r="I161" s="24"/>
    </row>
    <row r="162" ht="12.75" customHeight="1">
      <c r="C162" s="23"/>
    </row>
    <row r="163" ht="12.75">
      <c r="I163" s="22"/>
    </row>
  </sheetData>
  <sheetProtection/>
  <printOptions/>
  <pageMargins left="0.2362204724409449" right="0.2362204724409449" top="0.7086614173228347" bottom="0.7086614173228347" header="0.4330708661417323" footer="0.4330708661417323"/>
  <pageSetup firstPageNumber="1" useFirstPageNumber="1" fitToHeight="0" fitToWidth="1" horizontalDpi="600" verticalDpi="600" orientation="portrait" paperSize="9" scale="98" r:id="rId1"/>
  <headerFooter>
    <oddHeader>&amp;L&amp;"Times New Roman CE,bold"&amp;10 Fa- és műanyag szerkezet elhelyezése</oddHeader>
  </headerFooter>
  <rowBreaks count="9" manualBreakCount="9">
    <brk id="12" max="255" man="1"/>
    <brk id="25" max="255" man="1"/>
    <brk id="45" max="255" man="1"/>
    <brk id="61" max="255" man="1"/>
    <brk id="81" max="255" man="1"/>
    <brk id="97" max="255" man="1"/>
    <brk id="109" max="255" man="1"/>
    <brk id="125" max="255" man="1"/>
    <brk id="14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K12"/>
  <sheetViews>
    <sheetView workbookViewId="0" topLeftCell="A1">
      <selection activeCell="K6" sqref="K6"/>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23.140625" style="1" customWidth="1"/>
    <col min="11" max="11" width="34.7109375" style="1" customWidth="1"/>
    <col min="12" max="16384" width="9.140625" style="1" customWidth="1"/>
  </cols>
  <sheetData>
    <row r="1" spans="1:9" s="4" customFormat="1" ht="25.5">
      <c r="A1" s="7" t="s">
        <v>3</v>
      </c>
      <c r="B1" s="3" t="s">
        <v>4</v>
      </c>
      <c r="C1" s="3" t="s">
        <v>5</v>
      </c>
      <c r="D1" s="5" t="s">
        <v>6</v>
      </c>
      <c r="E1" s="3" t="s">
        <v>7</v>
      </c>
      <c r="F1" s="5" t="s">
        <v>8</v>
      </c>
      <c r="G1" s="5" t="s">
        <v>9</v>
      </c>
      <c r="H1" s="5" t="s">
        <v>10</v>
      </c>
      <c r="I1" s="5" t="s">
        <v>11</v>
      </c>
    </row>
    <row r="2" spans="1:9" s="4" customFormat="1" ht="12.75">
      <c r="A2" s="44"/>
      <c r="B2" s="9"/>
      <c r="C2" s="9"/>
      <c r="D2" s="27"/>
      <c r="E2" s="9"/>
      <c r="F2" s="27"/>
      <c r="G2" s="27"/>
      <c r="H2" s="27"/>
      <c r="I2" s="27"/>
    </row>
    <row r="3" spans="1:11" s="39" customFormat="1" ht="52.5" customHeight="1">
      <c r="A3" s="56">
        <v>1</v>
      </c>
      <c r="B3" s="1" t="s">
        <v>27</v>
      </c>
      <c r="C3" s="41" t="s">
        <v>184</v>
      </c>
      <c r="D3" s="22">
        <v>50</v>
      </c>
      <c r="E3" s="20" t="s">
        <v>16</v>
      </c>
      <c r="F3" s="22">
        <v>0</v>
      </c>
      <c r="G3" s="22">
        <v>0</v>
      </c>
      <c r="H3" s="6">
        <f>ROUND(D3*F3,0)</f>
        <v>0</v>
      </c>
      <c r="I3" s="6">
        <f>ROUND(D3*G3,0)</f>
        <v>0</v>
      </c>
      <c r="J3" s="36"/>
      <c r="K3" s="20"/>
    </row>
    <row r="4" spans="1:10" s="39" customFormat="1" ht="12.75" customHeight="1">
      <c r="A4" s="56"/>
      <c r="B4" s="20"/>
      <c r="C4" s="21"/>
      <c r="D4" s="22"/>
      <c r="E4" s="20"/>
      <c r="F4" s="22"/>
      <c r="G4" s="22"/>
      <c r="H4" s="6"/>
      <c r="I4" s="6"/>
      <c r="J4" s="36"/>
    </row>
    <row r="5" spans="1:9" s="4" customFormat="1" ht="40.5" customHeight="1">
      <c r="A5" s="44">
        <v>2</v>
      </c>
      <c r="B5" s="40" t="s">
        <v>56</v>
      </c>
      <c r="C5" s="40" t="s">
        <v>159</v>
      </c>
      <c r="D5" s="29">
        <v>1</v>
      </c>
      <c r="E5" s="28" t="s">
        <v>30</v>
      </c>
      <c r="F5" s="29">
        <v>0</v>
      </c>
      <c r="G5" s="48">
        <v>0</v>
      </c>
      <c r="H5" s="6">
        <f>ROUND(D5*F5,0)</f>
        <v>0</v>
      </c>
      <c r="I5" s="6">
        <f>ROUND(D5*G5,0)</f>
        <v>0</v>
      </c>
    </row>
    <row r="6" spans="1:9" s="4" customFormat="1" ht="12.75">
      <c r="A6" s="44"/>
      <c r="B6" s="9"/>
      <c r="C6" s="9"/>
      <c r="D6" s="27"/>
      <c r="E6" s="9"/>
      <c r="F6" s="27"/>
      <c r="G6" s="27"/>
      <c r="H6" s="6"/>
      <c r="I6" s="6"/>
    </row>
    <row r="7" spans="1:10" ht="67.5" customHeight="1">
      <c r="A7" s="8">
        <v>3</v>
      </c>
      <c r="B7" s="1" t="s">
        <v>31</v>
      </c>
      <c r="C7" s="41" t="s">
        <v>185</v>
      </c>
      <c r="D7" s="6">
        <v>5</v>
      </c>
      <c r="E7" s="1" t="s">
        <v>16</v>
      </c>
      <c r="F7" s="6">
        <v>0</v>
      </c>
      <c r="G7" s="6">
        <v>0</v>
      </c>
      <c r="H7" s="6">
        <f>ROUND(D7*F7,0)</f>
        <v>0</v>
      </c>
      <c r="I7" s="6">
        <f>ROUND(D7*G7,0)</f>
        <v>0</v>
      </c>
      <c r="J7" s="19"/>
    </row>
    <row r="9" spans="1:9" s="9" customFormat="1" ht="12.75">
      <c r="A9" s="55"/>
      <c r="B9" s="3"/>
      <c r="C9" s="3" t="s">
        <v>14</v>
      </c>
      <c r="D9" s="5"/>
      <c r="E9" s="3"/>
      <c r="F9" s="5"/>
      <c r="G9" s="5"/>
      <c r="H9" s="5">
        <f>SUM(H3:H8)</f>
        <v>0</v>
      </c>
      <c r="I9" s="5">
        <f>SUM(I3:I8)</f>
        <v>0</v>
      </c>
    </row>
    <row r="12" ht="12.75">
      <c r="C12" s="2"/>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CE,Félkövér"&amp;10Járulékos költségek</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J11"/>
  <sheetViews>
    <sheetView workbookViewId="0" topLeftCell="A1">
      <selection activeCell="C3" sqref="C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s="4" customFormat="1" ht="12.75">
      <c r="A2" s="26"/>
      <c r="B2" s="9"/>
      <c r="C2" s="9"/>
      <c r="D2" s="27"/>
      <c r="E2" s="9"/>
      <c r="F2" s="27"/>
      <c r="G2" s="27"/>
      <c r="H2" s="27"/>
      <c r="I2" s="27"/>
    </row>
    <row r="3" spans="1:9" s="4" customFormat="1" ht="38.25">
      <c r="A3" s="8">
        <v>1</v>
      </c>
      <c r="B3" s="1" t="s">
        <v>59</v>
      </c>
      <c r="C3" s="41" t="s">
        <v>220</v>
      </c>
      <c r="D3" s="6">
        <v>1</v>
      </c>
      <c r="E3" s="1" t="s">
        <v>30</v>
      </c>
      <c r="F3" s="6">
        <v>0</v>
      </c>
      <c r="G3" s="6">
        <v>0</v>
      </c>
      <c r="H3" s="6">
        <f>ROUND(D3*F3,0)</f>
        <v>0</v>
      </c>
      <c r="I3" s="6">
        <f>ROUND(D3*G3,0)</f>
        <v>0</v>
      </c>
    </row>
    <row r="4" spans="1:9" s="4" customFormat="1" ht="12.75">
      <c r="A4" s="8"/>
      <c r="B4" s="1"/>
      <c r="C4" s="41"/>
      <c r="D4" s="6"/>
      <c r="E4" s="1"/>
      <c r="F4" s="6"/>
      <c r="G4" s="6"/>
      <c r="H4" s="6"/>
      <c r="I4" s="6"/>
    </row>
    <row r="5" spans="1:10" ht="93.75" customHeight="1">
      <c r="A5" s="8">
        <v>2</v>
      </c>
      <c r="B5" s="1" t="s">
        <v>62</v>
      </c>
      <c r="C5" s="1" t="s">
        <v>186</v>
      </c>
      <c r="D5" s="6">
        <v>1</v>
      </c>
      <c r="E5" s="1" t="s">
        <v>30</v>
      </c>
      <c r="F5" s="6">
        <v>0</v>
      </c>
      <c r="G5" s="6">
        <v>0</v>
      </c>
      <c r="H5" s="6">
        <f>ROUND(D5*F5,0)</f>
        <v>0</v>
      </c>
      <c r="I5" s="6">
        <f>ROUND(D5*G5,0)</f>
        <v>0</v>
      </c>
      <c r="J5" s="31"/>
    </row>
    <row r="6" spans="2:10" ht="12.75">
      <c r="B6" s="20"/>
      <c r="C6" s="21"/>
      <c r="J6" s="31"/>
    </row>
    <row r="7" spans="1:10" ht="38.25">
      <c r="A7" s="8">
        <v>3</v>
      </c>
      <c r="B7" s="20" t="s">
        <v>54</v>
      </c>
      <c r="C7" s="21" t="s">
        <v>160</v>
      </c>
      <c r="D7" s="22">
        <v>65</v>
      </c>
      <c r="E7" s="20" t="s">
        <v>16</v>
      </c>
      <c r="F7" s="6">
        <v>0</v>
      </c>
      <c r="G7" s="6">
        <v>0</v>
      </c>
      <c r="H7" s="6">
        <f>ROUND(D7*F7,0)</f>
        <v>0</v>
      </c>
      <c r="I7" s="6">
        <f>ROUND(D7*G7,0)</f>
        <v>0</v>
      </c>
      <c r="J7" s="31"/>
    </row>
    <row r="8" spans="3:10" ht="12.75">
      <c r="C8" s="2"/>
      <c r="J8" s="31"/>
    </row>
    <row r="9" spans="1:10" ht="38.25">
      <c r="A9" s="8">
        <v>4</v>
      </c>
      <c r="B9" s="1" t="s">
        <v>32</v>
      </c>
      <c r="C9" s="41" t="s">
        <v>33</v>
      </c>
      <c r="D9" s="6">
        <v>1</v>
      </c>
      <c r="E9" s="1" t="s">
        <v>30</v>
      </c>
      <c r="F9" s="6">
        <v>0</v>
      </c>
      <c r="G9" s="6">
        <v>0</v>
      </c>
      <c r="H9" s="6">
        <f>ROUND(D9*F9,0)</f>
        <v>0</v>
      </c>
      <c r="I9" s="6">
        <f>ROUND(D9*G9,0)</f>
        <v>0</v>
      </c>
      <c r="J9" s="31"/>
    </row>
    <row r="10" spans="3:10" ht="12.75">
      <c r="C10" s="41"/>
      <c r="J10" s="31"/>
    </row>
    <row r="11" spans="1:10" s="9" customFormat="1" ht="12.75">
      <c r="A11" s="7"/>
      <c r="B11" s="3"/>
      <c r="C11" s="3" t="s">
        <v>14</v>
      </c>
      <c r="D11" s="5"/>
      <c r="E11" s="3"/>
      <c r="F11" s="5"/>
      <c r="G11" s="5"/>
      <c r="H11" s="5">
        <f>SUM(H3:H10)</f>
        <v>0</v>
      </c>
      <c r="I11" s="5">
        <f>SUM(I3:I10)</f>
        <v>0</v>
      </c>
      <c r="J11" s="31"/>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CE,Félkövér"&amp;10Egyéb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Szabó Kristóf ka.</dc:creator>
  <cp:keywords/>
  <dc:description/>
  <cp:lastModifiedBy>Koreny Péter ka.</cp:lastModifiedBy>
  <cp:lastPrinted>2017-02-13T13:23:49Z</cp:lastPrinted>
  <dcterms:created xsi:type="dcterms:W3CDTF">2016-11-18T09:18:13Z</dcterms:created>
  <dcterms:modified xsi:type="dcterms:W3CDTF">2017-02-23T12:08:42Z</dcterms:modified>
  <cp:category/>
  <cp:version/>
  <cp:contentType/>
  <cp:contentStatus/>
</cp:coreProperties>
</file>