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3395" windowHeight="9525" tabRatio="819" firstSheet="4" activeTab="5"/>
  </bookViews>
  <sheets>
    <sheet name="Záradék" sheetId="17" r:id="rId1"/>
    <sheet name="Összesítő" sheetId="16" r:id="rId2"/>
    <sheet name="Zsaluzás és állványozás" sheetId="15" r:id="rId3"/>
    <sheet name="Bádogozás" sheetId="11" r:id="rId4"/>
    <sheet name="Fa- és műanyag szerkezet" sheetId="10" r:id="rId5"/>
    <sheet name="Felületképzés" sheetId="8" r:id="rId6"/>
    <sheet name="Szigetelés" sheetId="7" r:id="rId7"/>
    <sheet name="Járulékos költségek" sheetId="2" r:id="rId8"/>
    <sheet name="Egyéb" sheetId="3" r:id="rId9"/>
  </sheets>
  <calcPr calcId="162913"/>
</workbook>
</file>

<file path=xl/calcChain.xml><?xml version="1.0" encoding="utf-8"?>
<calcChain xmlns="http://schemas.openxmlformats.org/spreadsheetml/2006/main">
  <c r="H17" i="8" l="1"/>
  <c r="I17" i="8"/>
  <c r="I15" i="8"/>
  <c r="H15" i="8"/>
  <c r="I13" i="8"/>
  <c r="H13" i="8"/>
  <c r="I29" i="7" l="1"/>
  <c r="I31" i="7" s="1"/>
  <c r="H29" i="7"/>
  <c r="H31" i="7" s="1"/>
  <c r="H185" i="10" l="1"/>
  <c r="I185" i="10"/>
  <c r="I17" i="10"/>
  <c r="H17" i="10"/>
  <c r="I27" i="7" l="1"/>
  <c r="H27" i="7"/>
  <c r="I4" i="3" l="1"/>
  <c r="I6" i="3"/>
  <c r="I8" i="3"/>
  <c r="I10" i="3"/>
  <c r="I12" i="3"/>
  <c r="H4" i="3"/>
  <c r="H6" i="3"/>
  <c r="H8" i="3"/>
  <c r="H10" i="3"/>
  <c r="H12" i="3"/>
  <c r="I2" i="3"/>
  <c r="I14" i="3" s="1"/>
  <c r="C8" i="16" s="1"/>
  <c r="H2" i="3"/>
  <c r="H14" i="3" s="1"/>
  <c r="B8" i="16" s="1"/>
  <c r="I5" i="2"/>
  <c r="I7" i="2"/>
  <c r="I9" i="2"/>
  <c r="H5" i="2"/>
  <c r="H7" i="2"/>
  <c r="H9" i="2"/>
  <c r="I3" i="2"/>
  <c r="I11" i="2" s="1"/>
  <c r="C7" i="16" s="1"/>
  <c r="H3" i="2"/>
  <c r="H11" i="2" s="1"/>
  <c r="B7" i="16" s="1"/>
  <c r="I5" i="7"/>
  <c r="I7" i="7"/>
  <c r="I9" i="7"/>
  <c r="I11" i="7"/>
  <c r="I13" i="7"/>
  <c r="I15" i="7"/>
  <c r="I17" i="7"/>
  <c r="I19" i="7"/>
  <c r="I21" i="7"/>
  <c r="I23" i="7"/>
  <c r="I25" i="7"/>
  <c r="H5" i="7"/>
  <c r="H7" i="7"/>
  <c r="H9" i="7"/>
  <c r="H11" i="7"/>
  <c r="H13" i="7"/>
  <c r="H15" i="7"/>
  <c r="H17" i="7"/>
  <c r="H19" i="7"/>
  <c r="H21" i="7"/>
  <c r="H23" i="7"/>
  <c r="H25" i="7"/>
  <c r="I3" i="7"/>
  <c r="H3" i="7"/>
  <c r="B6" i="16" s="1"/>
  <c r="I5" i="8"/>
  <c r="I7" i="8"/>
  <c r="I9" i="8"/>
  <c r="C5" i="16" s="1"/>
  <c r="I11" i="8"/>
  <c r="H5" i="8"/>
  <c r="H7" i="8"/>
  <c r="H9" i="8"/>
  <c r="H11" i="8"/>
  <c r="I3" i="8"/>
  <c r="H3" i="8"/>
  <c r="B5" i="16" s="1"/>
  <c r="I5" i="10"/>
  <c r="I6" i="10"/>
  <c r="I7" i="10"/>
  <c r="I9" i="10"/>
  <c r="I11" i="10"/>
  <c r="I14" i="10"/>
  <c r="I16" i="10"/>
  <c r="I29" i="10"/>
  <c r="I33" i="10"/>
  <c r="I37" i="10"/>
  <c r="I41" i="10"/>
  <c r="I45" i="10"/>
  <c r="I49" i="10"/>
  <c r="I53" i="10"/>
  <c r="I57" i="10"/>
  <c r="I61" i="10"/>
  <c r="I65" i="10"/>
  <c r="I69" i="10"/>
  <c r="I73" i="10"/>
  <c r="I77" i="10"/>
  <c r="I81" i="10"/>
  <c r="I85" i="10"/>
  <c r="I89" i="10"/>
  <c r="I93" i="10"/>
  <c r="I97" i="10"/>
  <c r="I101" i="10"/>
  <c r="I105" i="10"/>
  <c r="I109" i="10"/>
  <c r="I113" i="10"/>
  <c r="I117" i="10"/>
  <c r="I121" i="10"/>
  <c r="I125" i="10"/>
  <c r="I129" i="10"/>
  <c r="I133" i="10"/>
  <c r="I137" i="10"/>
  <c r="I141" i="10"/>
  <c r="I145" i="10"/>
  <c r="I151" i="10"/>
  <c r="I155" i="10"/>
  <c r="I159" i="10"/>
  <c r="I163" i="10"/>
  <c r="I167" i="10"/>
  <c r="I171" i="10"/>
  <c r="I175" i="10"/>
  <c r="I179" i="10"/>
  <c r="I183" i="10"/>
  <c r="H5" i="10"/>
  <c r="H6" i="10"/>
  <c r="H7" i="10"/>
  <c r="H9" i="10"/>
  <c r="H11" i="10"/>
  <c r="H14" i="10"/>
  <c r="H16" i="10"/>
  <c r="H29" i="10"/>
  <c r="H33" i="10"/>
  <c r="H37" i="10"/>
  <c r="H41" i="10"/>
  <c r="H45" i="10"/>
  <c r="H49" i="10"/>
  <c r="H53" i="10"/>
  <c r="H57" i="10"/>
  <c r="H61" i="10"/>
  <c r="H65" i="10"/>
  <c r="H69" i="10"/>
  <c r="H73" i="10"/>
  <c r="H77" i="10"/>
  <c r="H81" i="10"/>
  <c r="H85" i="10"/>
  <c r="H89" i="10"/>
  <c r="H93" i="10"/>
  <c r="H97" i="10"/>
  <c r="H101" i="10"/>
  <c r="H105" i="10"/>
  <c r="H109" i="10"/>
  <c r="H113" i="10"/>
  <c r="H117" i="10"/>
  <c r="H121" i="10"/>
  <c r="H125" i="10"/>
  <c r="H129" i="10"/>
  <c r="H133" i="10"/>
  <c r="H137" i="10"/>
  <c r="H141" i="10"/>
  <c r="H145" i="10"/>
  <c r="H151" i="10"/>
  <c r="H155" i="10"/>
  <c r="H159" i="10"/>
  <c r="H163" i="10"/>
  <c r="H167" i="10"/>
  <c r="H171" i="10"/>
  <c r="H175" i="10"/>
  <c r="H179" i="10"/>
  <c r="H183" i="10"/>
  <c r="I4" i="10"/>
  <c r="H4" i="10"/>
  <c r="I12" i="11"/>
  <c r="C3" i="16" s="1"/>
  <c r="I4" i="11"/>
  <c r="I6" i="11"/>
  <c r="I8" i="11"/>
  <c r="I10" i="11"/>
  <c r="H4" i="11"/>
  <c r="H6" i="11"/>
  <c r="H8" i="11"/>
  <c r="H10" i="11"/>
  <c r="I2" i="11"/>
  <c r="H2" i="11"/>
  <c r="H12" i="11" s="1"/>
  <c r="B3" i="16" s="1"/>
  <c r="D3" i="16" s="1"/>
  <c r="I4" i="15"/>
  <c r="C2" i="16" s="1"/>
  <c r="I2" i="15"/>
  <c r="H2" i="15"/>
  <c r="H4" i="15" s="1"/>
  <c r="B2" i="16" s="1"/>
  <c r="C6" i="16" l="1"/>
  <c r="D6" i="16" s="1"/>
  <c r="C4" i="16"/>
  <c r="C9" i="16" s="1"/>
  <c r="D24" i="17" s="1"/>
  <c r="D26" i="17" s="1"/>
  <c r="B4" i="16"/>
  <c r="D4" i="16" s="1"/>
  <c r="D7" i="16"/>
  <c r="D8" i="16"/>
  <c r="D2" i="16"/>
  <c r="D5" i="16"/>
  <c r="J15" i="7"/>
  <c r="J8" i="7"/>
  <c r="J9" i="7"/>
  <c r="J5" i="7"/>
  <c r="J6" i="7"/>
  <c r="J10" i="7"/>
  <c r="J12" i="7"/>
  <c r="J22" i="7"/>
  <c r="J11" i="7"/>
  <c r="J7" i="7"/>
  <c r="B9" i="16" l="1"/>
  <c r="D9" i="16" s="1"/>
  <c r="J13" i="7"/>
  <c r="J23" i="7"/>
  <c r="J25" i="7"/>
  <c r="J21" i="7"/>
  <c r="J31" i="7" l="1"/>
  <c r="C24" i="17"/>
  <c r="C26" i="17" s="1"/>
  <c r="C27" i="17" s="1"/>
  <c r="C28" i="17" s="1"/>
  <c r="C29" i="17" s="1"/>
</calcChain>
</file>

<file path=xl/sharedStrings.xml><?xml version="1.0" encoding="utf-8"?>
<sst xmlns="http://schemas.openxmlformats.org/spreadsheetml/2006/main" count="459" uniqueCount="301">
  <si>
    <t>Munkanem megnevezése</t>
  </si>
  <si>
    <t>Anyag összege</t>
  </si>
  <si>
    <t>Díj összege</t>
  </si>
  <si>
    <t>Ssz.</t>
  </si>
  <si>
    <t>Tételszám</t>
  </si>
  <si>
    <t>Tétel szövege</t>
  </si>
  <si>
    <t>Menny.</t>
  </si>
  <si>
    <t>Egység</t>
  </si>
  <si>
    <t>Anyag egységár</t>
  </si>
  <si>
    <t>Díj egységre</t>
  </si>
  <si>
    <t>Anyag összesen</t>
  </si>
  <si>
    <t>Díj összesen</t>
  </si>
  <si>
    <t>15-012-6.1</t>
  </si>
  <si>
    <t>m2</t>
  </si>
  <si>
    <t>Munkanem összesen:</t>
  </si>
  <si>
    <t>Zsaluzás és állványozás</t>
  </si>
  <si>
    <t>43-000-1</t>
  </si>
  <si>
    <t>m</t>
  </si>
  <si>
    <t>Függőereszcsatorna bontása, 50 cm kiterített szélességig</t>
  </si>
  <si>
    <t>43-000-5</t>
  </si>
  <si>
    <t>Lefolyó csatorna bontása 50 cm kiterített szélességig</t>
  </si>
  <si>
    <t>43-002-1.7-0140004</t>
  </si>
  <si>
    <t>43-002-11.6-0140604</t>
  </si>
  <si>
    <t>Bádogozás</t>
  </si>
  <si>
    <t>db</t>
  </si>
  <si>
    <t>44-012-1.1.1.5-0000001</t>
  </si>
  <si>
    <t>44-012-1.1.1.5-0000002</t>
  </si>
  <si>
    <t>44-012-1.1.1.5-0000003</t>
  </si>
  <si>
    <t>44-012-1.1.1.5-0000004</t>
  </si>
  <si>
    <t>44-012-1.1.1.5-0000005</t>
  </si>
  <si>
    <t>44-012-1.1.1.5-0000006</t>
  </si>
  <si>
    <t>44-012-1.1.1.5-0000007</t>
  </si>
  <si>
    <r>
      <t>m</t>
    </r>
    <r>
      <rPr>
        <vertAlign val="superscript"/>
        <sz val="10"/>
        <color indexed="8"/>
        <rFont val="Times New Roman CE"/>
        <charset val="238"/>
      </rPr>
      <t>2</t>
    </r>
  </si>
  <si>
    <t>Fa- és műanyag szerkezet elhelyezése</t>
  </si>
  <si>
    <t>45-000-2.3</t>
  </si>
  <si>
    <t>45-004-4.1-0990115</t>
  </si>
  <si>
    <t>47-000-1.21.4.1.1-0418383</t>
  </si>
  <si>
    <t>47-011-15.1.1.1-0151171</t>
  </si>
  <si>
    <t>Felületképzés</t>
  </si>
  <si>
    <t>48-005-1.41.1.1-0414954</t>
  </si>
  <si>
    <t>48-010-1.1.2.1-0113594</t>
  </si>
  <si>
    <t>Szigetelés</t>
  </si>
  <si>
    <t>klt</t>
  </si>
  <si>
    <t>90-006-3.2</t>
  </si>
  <si>
    <t>90-001-1</t>
  </si>
  <si>
    <t>Az épület komplett takarítása. A teljes építési folyamat alatt és végtakarítás, teljeskörűen. Az épületben és az épület körül.</t>
  </si>
  <si>
    <t>Összesen:</t>
  </si>
  <si>
    <t>Honvédelmi Minisztérium</t>
  </si>
  <si>
    <t>Védelemgazdasági Hivatal</t>
  </si>
  <si>
    <t>1135 Budapest, Lehel u. 35-37.</t>
  </si>
  <si>
    <t>Adószám: 15714015-2-51</t>
  </si>
  <si>
    <t xml:space="preserve">Név :                                  </t>
  </si>
  <si>
    <t xml:space="preserve">                                       </t>
  </si>
  <si>
    <t xml:space="preserve">Cím :                                  </t>
  </si>
  <si>
    <t xml:space="preserve">A munka leírása: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</si>
  <si>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</si>
  <si>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</si>
  <si>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</si>
  <si>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</si>
  <si>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</si>
  <si>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</si>
  <si>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</si>
  <si>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</si>
  <si>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</si>
  <si>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</si>
  <si>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</si>
  <si>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44-028-3.2.1</t>
  </si>
  <si>
    <t>Járulékos költségek</t>
  </si>
  <si>
    <t>90-006</t>
  </si>
  <si>
    <t>Összesen</t>
  </si>
  <si>
    <t>44-012-1.1.1.5-0000008</t>
  </si>
  <si>
    <t>44-012-1.1.1.5-0000009</t>
  </si>
  <si>
    <t>44-012-1.1.1.5-0000010</t>
  </si>
  <si>
    <t>44-012-1.1.1.5-0000011</t>
  </si>
  <si>
    <t>44-012-1.1.1.5-0000012</t>
  </si>
  <si>
    <t>44-012-1.1.1.5-0000013</t>
  </si>
  <si>
    <t>44-012-1.1.1.5-0000014</t>
  </si>
  <si>
    <t>44-012-1.1.1.5-0000015</t>
  </si>
  <si>
    <t>44-000-2</t>
  </si>
  <si>
    <t>K</t>
  </si>
  <si>
    <t>36-004-1.1.2.1.2-0515700</t>
  </si>
  <si>
    <t>36-007-9.2-0415421</t>
  </si>
  <si>
    <t>Bontási munkák</t>
  </si>
  <si>
    <t>Felületképzés, nyílás javítási munkák</t>
  </si>
  <si>
    <t>ABLAKOK LISTÁJA</t>
  </si>
  <si>
    <t>ÜVEGPORTÁL LISTÁJA</t>
  </si>
  <si>
    <t>36-001-1.2.1-0600030</t>
  </si>
  <si>
    <t>Sima oldalfalvakolat készítése kézi felhordással, felületképző (simító) meszes cementhabarccsal, tégla-, kő- vagy betonfelületen, 1,5 cm vtg-ban Hs60-cm, simító, meszes cementhabarcs mészpéppel</t>
  </si>
  <si>
    <t>12-100-1-0000001</t>
  </si>
  <si>
    <t>45-000-3.10</t>
  </si>
  <si>
    <t>71-013-90-1000001</t>
  </si>
  <si>
    <t>48-005-1.66.1-0133142</t>
  </si>
  <si>
    <t>m3</t>
  </si>
  <si>
    <t>44-000-1.1</t>
  </si>
  <si>
    <t>44-000-1.3</t>
  </si>
  <si>
    <t>44-000-1.4</t>
  </si>
  <si>
    <t>AB-01 konszignáció szerint készül:</t>
  </si>
  <si>
    <t>AB-02 konszignáció szerint készül:</t>
  </si>
  <si>
    <t>AB-04 konszignáció szerint készül:</t>
  </si>
  <si>
    <t>AB-05 konszignáció szerint készül:</t>
  </si>
  <si>
    <t>AB-07 konszignáció szerint készül:</t>
  </si>
  <si>
    <t>AB-08 konszignáció szerint készül:</t>
  </si>
  <si>
    <t>AB-09 konszignáció szerint készül:</t>
  </si>
  <si>
    <t>AB-10 konszignáció szerint készül:</t>
  </si>
  <si>
    <t>AB-11 konszignáció szerint készül:</t>
  </si>
  <si>
    <t>AB-12 konszignáció szerint készül:</t>
  </si>
  <si>
    <t>AJ-01 konszignáció szerint készül:</t>
  </si>
  <si>
    <t>ÜP-01 konszignáció szerint készül:</t>
  </si>
  <si>
    <t>ÜP-02 konszignáció szerint készül:</t>
  </si>
  <si>
    <t>AB-13 konszignáció szerint készül:</t>
  </si>
  <si>
    <t>AB-14 konszignáció szerint készül:</t>
  </si>
  <si>
    <t>A komfortos légállapotok biztosítására szobánként az új nyílászárókba higroszabályzós EMM 716 típusú vagy azzal egyenértékű higroszabályzós légbevezetőt kell beépíteni AEA 731 típusú vagy azzal egyenértékű műanyag esővízvédővel. A légbevezető a mely a légszállítást a belső relatív páratartalom szerint szabályozza.</t>
  </si>
  <si>
    <t>48-010-1.6.2.2-0092695</t>
  </si>
  <si>
    <t>48-007-11.1.2.1</t>
  </si>
  <si>
    <t>48-007-21.11.1</t>
  </si>
  <si>
    <t>GYÁRTÁS ELŐTT A MÉRETEK A HELYSZÍNEN ELLENŐRIZENDŐK!</t>
  </si>
  <si>
    <t>36-011-7-0418401</t>
  </si>
  <si>
    <t>Üvegszövet háló beágyazása, függőleges, vízszintes,  ferde vagy íves felületen, Capatect Pulverkleber 190 ragasztó és beágyazó anyag, fehér vagy műszakilag ezzel egyenértékű</t>
  </si>
  <si>
    <t>Felvonulási költség, munkaterület elkerítése mobilkerítéssel</t>
  </si>
  <si>
    <t>12-011-1.1-0025001</t>
  </si>
  <si>
    <t>Mobil WC bérleti díj elszámolása, szállítással, heti karbantartással Mobil W.C. bérleti díj/hó</t>
  </si>
  <si>
    <t>43-003-10.1.3.2-0149658</t>
  </si>
  <si>
    <t>Kétvízorros falfedés, egyenesvonalú kivitelben, bevonatos alumínium lemezből, 51-100 cm kiterített szélességig, Kétvízorros fallefedés PREFALZ® alumínium szalagból stukkó felülettel, 0,7 mm vtg., Ksz: 75 cm, porszórt kivitelben, rögzítésekkel és kiegészítőkkel együtt szerelve vagy ezzel egyenértékű</t>
  </si>
  <si>
    <t>Lábazati vakolatok; díszítő és lábazati szilikongyantás kötőanyagú vakolatréteg felhordása, utólagos lábazati hőszigetelésre 50 cm magasságban, vödrös kiszerelésű anyagból, középszemcsés  (2-3  mm), víztaszító, nagy  igénybevételnek  kitett  felület  védelmére  alkalmas  vakolattal,  Baumit rendszer termékspecifikációja szerint vagy ezzel egyenértékű</t>
  </si>
  <si>
    <t>Homlokzati vékonyvakolatok, színvakolatok felhordása utólagos hőszigetelésre, alapozott, előkészített felületre, vödrös kiszerelésű anyagból,  szilikongyanta kötésű, egy rétegben vékonyvakolat (1,5-2,0 mm) vízlepergető, ütés- és karcolásálló, páraáteresztő.  Baumit homlokzati vékonyvakolat rendszer (pl. NanoporTop vagy SilikonTop) termékspecifikációja szerint vagy ezzel egyenértékű</t>
  </si>
  <si>
    <t>Vakolat alatti külső homlokzati fal hőszigetelése, üvegszövetháló-erősítéssel, mechnaikai rögzítéssel,  normál homlokzati kőzetgyapot hőszigetelő lapokkal, PT-Ecorock Grunt S-T alapozóval (0,35kg/m2) ZK-Ecorock Normal W ragasztóba (ragasztás: 5kg/m2) ZZ-Ecorock specjal W ragasztóba (ágyazás: 6kg/m2) tagolt sík, függőleges falon, kiegészítő vakolóprofilokkal, ROCKWOOL Frontrock Max E vakolható, inhomogén kőzetgyapot lemez A1 tűzvédelmi osztályba sorolt, vagy vele egyenértékű (0,036 W/mK hővezetési tényezőjű) rendszerrel, 160 mm vastagságban.</t>
  </si>
  <si>
    <t>Névleges méret: 2,50x1,90</t>
  </si>
  <si>
    <t>Névleges méret: 2,35x2,30</t>
  </si>
  <si>
    <t>AB-03/1 konszignáció szerint készül:</t>
  </si>
  <si>
    <t>Névleges méret: 2,05x1,00</t>
  </si>
  <si>
    <t>AB-03/2 konszignáció szerint készül:</t>
  </si>
  <si>
    <t>Névleges méret: 1,40x1,85</t>
  </si>
  <si>
    <t>Névleges méret: 3,15x2,65</t>
  </si>
  <si>
    <t>Névleges méret: 0,90x0,90</t>
  </si>
  <si>
    <t>Névleges méret: 2,85x1,00</t>
  </si>
  <si>
    <t>Névleges méret: 1,50x1,80</t>
  </si>
  <si>
    <t>Névleges méret: 1,00x0,60</t>
  </si>
  <si>
    <t>Névleges méret: 5,00x1,90</t>
  </si>
  <si>
    <t>Névleges méret: 3,40x1,80</t>
  </si>
  <si>
    <t>Névleges méret: 2,10x1,00</t>
  </si>
  <si>
    <t>Névleges méret: 1,10x0,40</t>
  </si>
  <si>
    <t>Névleges méret: 1,75x2,35</t>
  </si>
  <si>
    <t>44-012-1.1.1.5-0000016</t>
  </si>
  <si>
    <t>Névleges méret: 1,95x2,90</t>
  </si>
  <si>
    <t>44-012-1.1.1.5-0000017</t>
  </si>
  <si>
    <t>Névleges méret: 1,40x3,35</t>
  </si>
  <si>
    <t>AJ-02 konszignáció szerint készül:</t>
  </si>
  <si>
    <t>44-012-1.1.1.5-0000018</t>
  </si>
  <si>
    <t>Névleges méret: 1,90x3,25</t>
  </si>
  <si>
    <t>AJ-04 konszignáció szerint készül:</t>
  </si>
  <si>
    <t>44-012-1.1.1.5-0000019</t>
  </si>
  <si>
    <t>44-012-1.1.1.5-0000020</t>
  </si>
  <si>
    <t>Névleges méret: 10,00x3,00</t>
  </si>
  <si>
    <t>ÜP-03 konszignáció szerint készül:</t>
  </si>
  <si>
    <t>44-012-1.1.1.5-0000021</t>
  </si>
  <si>
    <t>ÜP-04 konszignáció szerint készül:</t>
  </si>
  <si>
    <t>44-012-1.1.1.5-0000022</t>
  </si>
  <si>
    <t>ÜP-05 konszignáció szerint készül:</t>
  </si>
  <si>
    <t>44-012-1.1.1.5-0000023</t>
  </si>
  <si>
    <t>ÜP-06 konszignáció szerint készül:</t>
  </si>
  <si>
    <t>44-012-1.1.1.5-0000024</t>
  </si>
  <si>
    <t>ÜP-07 konszignáció szerint készül:</t>
  </si>
  <si>
    <t>44-012-1.1.1.5-0000025</t>
  </si>
  <si>
    <t>ÜP-08 konszignáció szerint készül:</t>
  </si>
  <si>
    <t>44-012-1.1.1.5-0000026</t>
  </si>
  <si>
    <t>ÜP-09 konszignáció szerint készül:</t>
  </si>
  <si>
    <t>Névleges méret: 10,00x2,80</t>
  </si>
  <si>
    <t>Névleges méret: 10,00x2,85</t>
  </si>
  <si>
    <t>Névleges méret: 10,00x2,15</t>
  </si>
  <si>
    <t>44-000-1.2</t>
  </si>
  <si>
    <t>Névleges méret ajtó:  2,10x3,25</t>
  </si>
  <si>
    <t xml:space="preserve">Névleges méret ablak: 7,90x2,35 </t>
  </si>
  <si>
    <t>48-005-1.24.1.1-0413362</t>
  </si>
  <si>
    <t>48-005-1.6.1.2.6-0099084</t>
  </si>
  <si>
    <t>48-005-1.6.2.2.2-0413363</t>
  </si>
  <si>
    <t>Csapadékvíz elleni szigetelés; Tetőszigetelés rétegeinek leterhelése (ragasztásos vagy mechanikai rögzítések külön tételcsoportban), 5 cm mosott, osztályozott, 16/32 szemcseméretű kaviccsal, Osztályozott kavics, OK 16/32 P-TT, Nyékládháza ( vagy ezzel egyenértékű)</t>
  </si>
  <si>
    <t>48-005-1.66.2-0613276</t>
  </si>
  <si>
    <t>48-005-1.7.1.1.2.2-0413402</t>
  </si>
  <si>
    <t>Lapostető hő- és hangszigetelése, egyenes rétegrendű kiegéstítő hőszigetelés járható lapostetőn, egy rétegben, méretstabil extrudált polisztirolhab hőszigetelő lemezzel AUSTROTHERM XPS TOP30 SF lépésálló XPS hőszigetelő lemez, 1265x615x220mm vagy vele egyenértékű (0,038 W/mK hővezetési tényezőjű) rendszerrel</t>
  </si>
  <si>
    <r>
      <t>Fa vagy fém nyílászáró szerkezetek bontása, ajtó, ablak vagy kapu, 2,00 m</t>
    </r>
    <r>
      <rPr>
        <vertAlign val="superscript"/>
        <sz val="10"/>
        <color indexed="8"/>
        <rFont val="Times New Roman CE"/>
        <charset val="238"/>
      </rPr>
      <t>2</t>
    </r>
    <r>
      <rPr>
        <sz val="10"/>
        <color indexed="8"/>
        <rFont val="Times New Roman CE"/>
        <charset val="238"/>
      </rPr>
      <t>-ig</t>
    </r>
  </si>
  <si>
    <r>
      <t>Fa vagy fém nyílászáró szerkezetek bontása, ajtó, ablak vagy kapu, 2,01-4,00 m</t>
    </r>
    <r>
      <rPr>
        <vertAlign val="superscript"/>
        <sz val="10"/>
        <color indexed="8"/>
        <rFont val="Times New Roman CE"/>
        <charset val="238"/>
      </rPr>
      <t>2</t>
    </r>
    <r>
      <rPr>
        <sz val="10"/>
        <color indexed="8"/>
        <rFont val="Times New Roman CE"/>
        <charset val="238"/>
      </rPr>
      <t xml:space="preserve"> között</t>
    </r>
  </si>
  <si>
    <r>
      <t>Fa vagy fém nyílászáró szerkezetek bontása, ajtó, ablak vagy kapu, 4,01-6,00 m</t>
    </r>
    <r>
      <rPr>
        <vertAlign val="superscript"/>
        <sz val="10"/>
        <color indexed="8"/>
        <rFont val="Times New Roman CE"/>
        <charset val="238"/>
      </rPr>
      <t>2</t>
    </r>
    <r>
      <rPr>
        <sz val="10"/>
        <color indexed="8"/>
        <rFont val="Times New Roman CE"/>
        <charset val="238"/>
      </rPr>
      <t xml:space="preserve"> között</t>
    </r>
  </si>
  <si>
    <r>
      <t>Fa vagy fém nyílászáró szerkezetek bontása, ajtó, ablak vagy kapu, 6,01 m</t>
    </r>
    <r>
      <rPr>
        <vertAlign val="superscript"/>
        <sz val="10"/>
        <color indexed="8"/>
        <rFont val="Times New Roman CE"/>
        <charset val="238"/>
      </rPr>
      <t>2</t>
    </r>
    <r>
      <rPr>
        <sz val="10"/>
        <color indexed="8"/>
        <rFont val="Times New Roman CE"/>
        <charset val="238"/>
      </rPr>
      <t xml:space="preserve"> felett</t>
    </r>
  </si>
  <si>
    <t>Kopolit üvegfal bontása</t>
  </si>
  <si>
    <t>Rácsok, korlátok, kerítések ÓVATOS bontása, ablakrács</t>
  </si>
  <si>
    <t>Vakolatjavítás belső oldali káváknál, felület előkészítése, glettelés, diszperziós kötőanyagú glettel, vakolt felületen, tagolatlan felületen Caparol Akkordspachtel Fein paszta formájú, fehér színű</t>
  </si>
  <si>
    <t>Diszperziós festés műanyag bázisú vizes-diszperziós  fehér színű festékkel, új vagy régi lekapart, előkészített alapfelületen, vakolaton, két rétegben, tagolatlan sima felületen Héra diszperziós belső falfesték</t>
  </si>
  <si>
    <t>Nyílászáró beépítése után a belső oldali felületképzés helyreállítása, az ablakkávák belső oldalán 15 cm szélességig, a szükséges gletteléssel és fehér színű diszperziós festéssel</t>
  </si>
  <si>
    <t xml:space="preserve">Típus: szálerősítéses profilú műanyag ablak rendszer 86 mm beépítési mélységgel, rendszerhez tartozó ROTO NT vasalatrendszerrel vagy vele egyenértékű (U≤1,15W/m2K hővezetési tényezőjű) vagy jobb minőségű nyílászáró  </t>
  </si>
  <si>
    <t>a következő konstrukciós jellemzőkkel: -  minimum 6 légkamrás, - kemény, ütésálló, nehezen éghető uPVC műanyag nyílászáró, - 3 rtg hőszigetelő, melegperemes üvegezéssel, Low-e bevonattal, Ar gáztöltettel; - zárt állapotban is szellőző kivitelben, - külső és belső műanyag párkánnyal, sorolóval, toktoldóval, vízzáró, párazáró és légáteresztő szalagokkal, hézagtömítő anyagokkal, résszellőztető vasalattal, rejtett vasalattal, hibás működtetésgátlóval szerelve.</t>
  </si>
  <si>
    <t>5 mezőre osztott műanyag kültéri nyílászáró, tömítés nélkül (kemény műanyag könyöklővel és párkánnyal szerelvényezve, finombeállítással), középen fix ablak, két oldalán az alsó ablakok bukó-nyíló vasalattal, a felső bevilágítók 60cm fix ablakok</t>
  </si>
  <si>
    <t>4 mezőre osztott műanyag kültéri nyílászáró, tömítés nélkül (kemény műanyag könyöklővel és párkánnyal szerelvényezve, finombeállítással), hosszában 1/3-2/3 arányban osztott ablak, az ablakok fix üvegezéssel készülnek</t>
  </si>
  <si>
    <t>2 mezőre osztott műanyag kültéri nyílászáró, tömítés nélkül (kemény műanyag könyöklővel és párkánnyal szerelvényezve, finombeállítással), középen osztott ablak bukó vasalattal</t>
  </si>
  <si>
    <t>2 mezőre osztott műanyag kültéri nyílászáró, tömítés nélkül (kemény műanyag könyöklővel és párkánnyal szerelvényezve, finombeállítással), középen osztott ablak bukó vasalattal,  belátásgátlás fóliázással</t>
  </si>
  <si>
    <t>3 mezőre osztott műanyag kültéri nyílászáró, tömítés nélkül (kemény műanyag könyöklővel és párkánnyal szerelvényezve, finombeállítással), hosszában 1/3-2/3 arányban osztott ablak, az alsó 1/3 ablak fix üvegezéssel készül, a felső 2/3 ablak kétszárnyú középen nyíló, egyik szárny nyíló, másik szárny bukó-nyíló vasalattal készül</t>
  </si>
  <si>
    <t>7 mezőre osztott, ablakos és kétszárnyú ajtó részből álló műanyag kültéri nyílászáró, tömítés nélkül (finombeállítással), a nyílászáró teljes szerkezete hosszában 1/3-2/3 arányban osztott + 30 cm-es fix felülvilágítóval, alsó 1/3 rész stadúr betétes, az ablakos rész középen osztott kétszárnyú ablak, egyik szárny fix, másik bukó vasalattal. A kétszárnyú ajtó 1/3-2/3 arányban nyitható megerősített nyíló vasalattal, süllyesztett küszöbbel, alsó rész szintén stadúr betétes, felső rész fix üvegezéssel készül. Az ajtó aljára saválló anyagból ütközés elnyelő sáv és kitámasztó láb felszerelése szükséges.</t>
  </si>
  <si>
    <t>AB-06 konszignáció szerint készül:</t>
  </si>
  <si>
    <t>műanyag kültéri nyílászáró, tömítés nélkül (kemény műanyag könyöklővel és párkánnyal szerelvényezve, finombeállítással), bukó vasalattal,  belátásgátlás fóliázással</t>
  </si>
  <si>
    <t>3 mezőre osztott műanyag kültéri nyílászáró, tömítés nélkül (kemény műanyag könyöklővel és párkánnyal szerelvényezve, finombeállítással), két szélső mező fix üvegezésű, a középső mező bukó-nyíló vasalattal</t>
  </si>
  <si>
    <t>3 mezőre osztott műanyag kültéri nyílászáró, tömítés nélkül (kemény műanyag könyöklővel és párkánnyal szerelvényezve, finombeállítással), hosszában 2/3-1/3 arányban osztott ablak, az alsó 2/3 rész kétszárnyú, középen nyíló, egyik szárny nyíló, a másik szárny bukó-nyíló vasalattal készül, a felső 45cm-es felülvilágító rész fix üvegezésű</t>
  </si>
  <si>
    <t>műanyag kültéri nyílászáró hőszigetelt lamellás elemekkel szerelve, tömítés nélkül (kemény műanyag párkánnyal szerelvényezve)</t>
  </si>
  <si>
    <t>4+1 mezőre osztott műanyag kültéri nyílászáró, tömítés nélkül (kemény műanyag könyöklővel és párkánnyal szerelvényezve, finombeállítással), bal oldali szélső mező nyíló vasalattal, a további négy mező fix üvegezéssel készül.</t>
  </si>
  <si>
    <t>6 mezőre osztott műanyag kültéri nyílászáró, tömítés nélkül (kemény műanyag könyöklővel és párkánnyal szerelvényezve, finombeállítással), 2db kétszárnyú ablakból és 2db felülvilágítóból álló üvegfal. A kétszárnyú középen nyíló ablak nyíló és bukó-nyíló vasalattal, a felülvilágító fix üvegezéssel készül.</t>
  </si>
  <si>
    <t>műanyag kültéri nyílászáró, tömítés nélkül (kemény műanyag könyöklővel és párkánnyal szerelvényezve, finombeállítással), bukó vasalattal</t>
  </si>
  <si>
    <t>4 mezőre osztott műanyag kültéri nyílászáró, tömítés nélkül (kemény műanyag könyöklővel és párkánnyal szerelvényezve, finombeállítással), hosszában 2/3-1/3 arányban osztott, fix üvegezéssel készül.</t>
  </si>
  <si>
    <r>
      <t>Kétszárnyú műanyag kültéri ajtó, tömítés nélkül (szerelvényezve, finombeállítással</t>
    </r>
    <r>
      <rPr>
        <sz val="10"/>
        <color indexed="8"/>
        <rFont val="Times New Roman CE"/>
        <charset val="238"/>
      </rPr>
      <t>), 100+95 cm-es nyíló szárnyakkal +90 cm-es fix üvegezésű felülvilágítóval.</t>
    </r>
  </si>
  <si>
    <r>
      <t>Kétszárnyú műanyag kültéri ajtó, tömítés nélkül (szerelvényezve, finombeállítással</t>
    </r>
    <r>
      <rPr>
        <sz val="10"/>
        <color indexed="8"/>
        <rFont val="Times New Roman CE"/>
        <charset val="238"/>
      </rPr>
      <t>), középen nyíló kétszárnyú műanyag ajtó + 135 cm-es fix üvegezésű felülvilágítóval</t>
    </r>
  </si>
  <si>
    <t>műanyag kültéri ajtó, tömítés nélkül (finombeállítással) az ajtó és ablak részből álló nyílászáró osztása és üvegezése az AJ-04 konszignációs rajz szerint készül. Ablak rész alsó osztása stadúr betétes, többi mező fix üvegezéssel készül, ajtó rész megerősített nyíló vasalattal, kitámasztó lábbal szerelt.</t>
  </si>
  <si>
    <t>Az ajtó és ablak részekből álló, 3 db sorolt egységre osztott üvegfal nyílászáró osztása és üvegezése az ÜP-01 konszignációs rajz szerint készül, tömítés nélkül (kemény műanyag könyöklővel és párkánnyal szerelvényezve, finombeállítással). Az ajtó rész megerősített nyíló vasalattal, kitámasztó lábbal szerelt. Az ajtó melletti ablak rész parapetes alsó osztása stadúr betétes, többi mező fix üvegezéssel készül.</t>
  </si>
  <si>
    <t>Az ablakos részekből álló, 3 db sorolt egységre osztott üvegfal nyílászáró osztása és üvegezése az ÜP-02 konszignációs rajz szerint készül, tömítés nélkül (kemény műanyag könyöklővel és párkánnyal szerelvényezve, finombeállítással).</t>
  </si>
  <si>
    <t>Az ablakos részekből álló, 3 db sorolt egységre osztott üvegfal nyílászáró osztása és üvegezése az ÜP-03 konszignációs rajz szerint készül, tömítés nélkül (kemény műanyag könyöklővel és párkánnyal szerelvényezve, finombeállítással).</t>
  </si>
  <si>
    <t>Az ablakos részekből álló, 3 db sorolt egységre osztott üvegfal nyílászáró osztása és üvegezése az ÜP-04 konszignációs rajz szerint készül, tömítés nélkül (kemény műanyag könyöklővel és párkánnyal szerelvényezve, finombeállítással).</t>
  </si>
  <si>
    <t>Az ablakos részekből álló, 3 db sorolt egységre osztott üvegfal nyílászáró osztása és üvegezése az ÜP-05 konszignációs rajz szerint készül, tömítés nélkül (kemény műanyag könyöklővel és párkánnyal szerelvényezve, finombeállítással).</t>
  </si>
  <si>
    <t>Az ablakos részekből álló, 3 db sorolt egységre osztott üvegfal nyílászáró osztása és üvegezése az ÜP-06 konszignációs rajz szerint készül, tömítés nélkül (kemény műanyag könyöklővel és párkánnyal szerelvényezve, finombeállítással).</t>
  </si>
  <si>
    <t>Az ablakos részekből álló, 3 db sorolt egységre osztott üvegfal nyílászáró osztása és üvegezése az ÜP-07 konszignációs rajz szerint készül, tömítés nélkül (kemény műanyag könyöklővel és párkánnyal szerelvényezve, finombeállítással).</t>
  </si>
  <si>
    <t>Az ablakos részekből álló, 3 db sorolt egységre osztott üvegfal nyílászáró osztása és üvegezése az ÜP-08 konszignációs rajz szerint készül, tömítés nélkül (kemény műanyag könyöklővel és párkánnyal szerelvényezve, finombeállítással).</t>
  </si>
  <si>
    <t>Az ablakos részekből álló, 3 db sorolt egységre osztott üvegfal nyílászáró osztása és üvegezése az ÜP-09 konszignációs rajz szerint készül, tömítés nélkül (kemény műanyag könyöklővel és párkánnyal szerelvényezve, finombeállítással).</t>
  </si>
  <si>
    <t>Névleges méret: 0,6x4,60</t>
  </si>
  <si>
    <t>AB-15/1 konszignáció szerint készül:</t>
  </si>
  <si>
    <t>Névleges méret: 1,25x4,60</t>
  </si>
  <si>
    <t>AB-15/2 konszignáció szerint készül:</t>
  </si>
  <si>
    <t>Névleges méret: 0,60x2,65</t>
  </si>
  <si>
    <t>AB-16/1 konszignáció szerint készül:</t>
  </si>
  <si>
    <t>Névleges méret: 1,25x2,65</t>
  </si>
  <si>
    <t>AB-16/2 konszignáció szerint készül:</t>
  </si>
  <si>
    <t>AB-17/1 konszignáció szerint készül:</t>
  </si>
  <si>
    <t>Névleges méret: 0,60x2,95</t>
  </si>
  <si>
    <t>Névleges méret: 1,25x2,95</t>
  </si>
  <si>
    <t>AB-17/2 konszignáció szerint készül:</t>
  </si>
  <si>
    <t>Névleges méret: 0,60x3,30</t>
  </si>
  <si>
    <t>AB-18/1 konszignáció szerint készül:</t>
  </si>
  <si>
    <t>Névleges méret: 1,25x3,30</t>
  </si>
  <si>
    <t>AB-18/2 konszignáció szerint készül:</t>
  </si>
  <si>
    <t>Névleges méret: 0,60x3,40</t>
  </si>
  <si>
    <t>AB-19/1 konszignáció szerint készül:</t>
  </si>
  <si>
    <t>Névleges méret: 1,25x3,40</t>
  </si>
  <si>
    <t>AB-19/2 konszignáció szerint készül:</t>
  </si>
  <si>
    <t>Névleges méret: 0,60x1,05</t>
  </si>
  <si>
    <t>AB-20 konszignáció szerint készül:</t>
  </si>
  <si>
    <t>44-012-1.1.1.5-0000027</t>
  </si>
  <si>
    <t>AB-21 konszignáció szerint készül:</t>
  </si>
  <si>
    <t>44-012-1.1.1.5-0000028</t>
  </si>
  <si>
    <t>44-012-1.1.1.5-0000029</t>
  </si>
  <si>
    <t>44-012-1.1.1.5-0000030</t>
  </si>
  <si>
    <t>44-012-1.1.1.5-0000031</t>
  </si>
  <si>
    <t>44-012-1.1.1.5-0000032</t>
  </si>
  <si>
    <t>44-012-1.1.1.5-0000033</t>
  </si>
  <si>
    <t>44-012-1.1.1.5-0000034</t>
  </si>
  <si>
    <t>44-012-1.1.1.5-0000035</t>
  </si>
  <si>
    <t>44-012-1.1.1.5-0000036</t>
  </si>
  <si>
    <t>44-012-1.1.1.5-0000037</t>
  </si>
  <si>
    <t>44-012-1.1.1.5-0000038</t>
  </si>
  <si>
    <t>44-012-1.1.1.5-0000039</t>
  </si>
  <si>
    <t>műanyag kültéri nyílászáró, tömítés nélkül (kemény műanyag könyöklővel és párkánnyal szerelvényezve, finombeállítással), fix üvegezéssel</t>
  </si>
  <si>
    <t>3 mezőre osztott műanyag kültéri nyílászáró, tömítés nélkül, fix üvegezéssel készül.</t>
  </si>
  <si>
    <t>3 mezőre osztott műanyag kültéri nyílászáró, tömítés nélkül, középső mező bukó vasalattal, a másik két mező fix üvegezéssel készül.</t>
  </si>
  <si>
    <t>2 mezőre osztott műanyag kültéri nyílászáró, tömítés nélkül, fix üvegezéssel készül.</t>
  </si>
  <si>
    <t>2 mezőre osztott műanyag kültéri nyílászáró, tömítés nélkül, felső mező bukó vasalattal, alsó mező fix üvegezéssel készül.</t>
  </si>
  <si>
    <t>4 mezőre osztott nyílászáró osztása és üvegezése az AB-21 konszignációs rajz szerint készül, tömítés nélkül (kemény műanyag könyöklővel és párkánnyal szerelvényezve, finombeállítással). Az alsó mező stadúr betétes, felette kétszárnyú középen nyíló ablak, nyíló és bukó-nyíló vasalattal, felette 50 cm-es felülvilágító fix üvegezéssel.</t>
  </si>
  <si>
    <t>Külső térlefedés hőszigetelt szendvicspanel elemekkel látszó csavaros rögzítéssel, poliuretán vagy PIR habos szigeteléssel, 100 mm-es vastagságban, KINGSPAN elemmel</t>
  </si>
  <si>
    <t>Külső fal; homlokzati fal utólagos hőszigetelése, falazott vagy monolit vasbeton szerkezeten,  függőleges felületen, lábazaton, vékonyvakolat alatti méretstabil extrudált polisztirolhab lemezzel ragasztva, dübelezve, élvédőzve, Austrotherm XPS TOP P extrudált polisztirolhab hőszigetelő lemez, 1265x615x140 mm  vagy vele egyenértékű (0,038 W/mK hővezetési tényezőjű) hőszigetelő lemez, vastagság: 140 mm</t>
  </si>
  <si>
    <t>MH EK Szanatórium u. telephely</t>
  </si>
  <si>
    <t>1121 Budapest, Szanatórium u. 2/A (hrsz. 10886/44)</t>
  </si>
  <si>
    <t>Homlokzati csőállvány állítása állványcsőből mint munkaállvány, szintenkénti pallóterítéssel, korláttal, lábdeszkával, kétlábas, 0,60-0,90 m padlószélességgel, munkapadló távolság 2,00 m, 2,00 kN/m2 terhelhetőséggel, állványépítés MSZ és alkalmazástechnikai kézikönyv szerint, az érvényben lévő munkavédelmi előírások betartása mellett, hatósági átadási jegyzőkönyvvel, 6,01-12,00 m munkapadló magasság között ELŐIRÁNYZAT</t>
  </si>
  <si>
    <t>Függőereszcsatorna szerelése kiegészítő idomokkal, szerelvényekkel együtt, félkörszelvényű, bármilyen kiterített szélességben, horganyzott acéllemezből Függőereszcsatorna Ha 0,55, félkör szelvényű, Ksz: 50 cm</t>
  </si>
  <si>
    <t>Lefolyócső szerelése kiegészítő idomokkal, szerelvényekkel együtt, kör keresztmetszettel, bármilyen kiterített szélességgel, horganyzott acéllemezből Horganyzott lefolyócső Ha 0,55, körszelvényű, Ksz: 50 cm</t>
  </si>
  <si>
    <t>33-011-1.2.2.1.1.1.1-0120071</t>
  </si>
  <si>
    <t>Válaszfal építése, pórusbeton termékekből, nútféderes elemekből, 100 mm falvastagságban, 600x200x100 mm-es méretű nútféderes, kézi falazóelemből (fugavastagság 5 mm), hőszigetelő habarcsba falazva YTONG válaszfalelem, Pve-NF jelű, 600x200x100 mm YTONG M 2,5 (Hi12-cm) hőszigetelő falazóhabarcs vagy ezzel egyenértékű</t>
  </si>
  <si>
    <t>Csapadékvíz elleni szigetelés; Alátét- és elválasztó rétegek beépítése, védőlemez-, műanyagfátyol-, fólia vagy műanyagfilc egy rétegben, átlapolással, rögzítés nélkűl, vízszintes felületen TYPAR SF37 hőkötött polipropilén geotextil, 125 g/m2, szakítószilárdság: 8,0 kN/m</t>
  </si>
  <si>
    <t>Csapadékvíz elleni szigetelés; Egyrétegű modifikált bitumenes lemez szigetelés hajlaterősítése  33 cm széles mod.bit. lemez sávval, min. 4,0 mm vastag eleasztomerbitumenes SBS modifikált lemezzel, az aljzathoz teljes felületű olvasztásos ragasztással, az átlapolásoknál teljes felületű hegesztéssel fektetve, EUROSZIG EXTRAFLEX P 4 MM poliészterfátyol hordozórétegű, 4mm névleges vastagságú elaszttomerbitumenes (SBS modifikált) lemez vagy műszakilag ezzel egyenértékű</t>
  </si>
  <si>
    <t>Csapadékvíz elleni szigetelés; Alsó réteg szigetelés készítése, egy réteg bitumenes lemezzel, vízszintes felületen, minimum 3,0mm vastag elasztomerbitumenes (SBS modifikált vagy SBS/oxidált duo) lemezzel, aljzathoz mechanikai rögzítéssel (rögzítés külön tételben), ICOPAL MEMBRANA 3 mm vastag elasztomerbitumenes (SBS modifikált) lemez, mechanikai rögzítéshez vagy műszakilag ezzel egyenértékű</t>
  </si>
  <si>
    <t>Csapadékvíz elleni szigetelés; Alsó réteg szigetelés készítése, egy réteg bitumenes lemezzel, függőleges felületen (épületlábazaton vagy attikafalon), minimum 3,0 mm vastag elasztomerbitumenes (SBS modifikált vagy SBS/oxidált duo) lemezzel, aljzathoz teljes felületű olvasztásos ragasztással, átlapolásoknál teljes felületű hegesztéssel fektetve, EUROSZIG ELASTOFLEX P 4 MM pőliészterfátyol hordozórétegű, 4 mm névleges vastagságú elasztomerbitumenes (SBS modifikált) lemez vagy műszakilag ezzel egyen értékű</t>
  </si>
  <si>
    <t>Csapadékvíz elleni szigetelés; Felső réteg szigetelés készítése, egy réteg bitumenes lemezzel, vízszintes felületen, nehéz felületvédelem nélküli tetőkön, minimum 4,0 mm vastag palaörlemény hintésű elasztomerbitumenes (SBS modifikált) alsó réteghez teljes felületű hegesztéssel, fél lemezszélesség eltolással fektetve,, EUROSZIG ELASTOFLEX P 5 KG MINERAL SBS poliészter, palaőrlemény vagy műszakilag ezzel egyen értékű</t>
  </si>
  <si>
    <t>Csapadékvíz elleni szigetelés; Felső réteg szigetelés készítése, egy réteg bitumenes lemezzel, függőleges felületen, minimum 3,0mm vastag elasztomerbitumenes (SBS modifikált vagy SBS/oxidált duo) lemezzel, aljzathoz mechanikai rögzítéssel (rögzítés külön tételben), ICOPAL MEMBRANA 3 mm vastag elasztomerbitumenes (SBS modifikált) lemez, mechanikai rögzítéshez vagy műszakilag ezzel egyenértékű</t>
  </si>
  <si>
    <t>Egyéb épületlakatos szerkezetek bontása, homlokzaton lévő klímatartók, táblák, szellőzők óvatos bontása és kijelölt helyen történő deponálása</t>
  </si>
  <si>
    <t>Betétrács, ablakrács elhelyezése falazatba, véséssel, befalazással, 50,00 kg/db tömegig, Leszerelt ablakrácsok szükség szerinti javítása, pótlása, újramázolása és visszahelyezése</t>
  </si>
  <si>
    <t>Kibontott nyílászárók kihordása az épületből, deponálása a telephelyen belül, az üzemeltető által kijelölt helyen</t>
  </si>
  <si>
    <t>Konténerben (6 m3) összegyűjtött építési hulladék  engedéllyel rendelkező  szakcéggel történő szakszerű elszállítása és deponálása 30 km-es körzetben, dokumentálva befogadó nyilatkozattal, szállítójeggyel.  ELŐIRÁNYZAT</t>
  </si>
  <si>
    <t>Egyéb a kivitelezéshez kapcsolodó költségek, Megvalósulási tervdokumentációk készítése elektronikus és szerkeszthető formában (dwg, pla, pdf), megvalósulási dokumentáció átadása a műszaki átadás-átvétel során 4 pld. nyomtatott és 1 pld. elektronikus (DVD) formában</t>
  </si>
  <si>
    <t>Szalagfüggönyök, függönykarnisok leszerelése és nyílászáró csere után visszaszerelése, egyéb szükséges anyag pótlással.</t>
  </si>
  <si>
    <t>Műanyag homlokzati nyílászárók legyártása és elhelyezése előre kihagyott falnyílásba (kemény műanyag könyöklővel és párkánnyal szerelvényezve, finombeállítással)</t>
  </si>
  <si>
    <t>Szín: kívül és belül egyaránt gyári fehér színű (RAL9010)</t>
  </si>
  <si>
    <t>MH Egészségügyi Központ, Szanatórium utcai telephely ÚJ épület, a Büfé és összekötő Folyosó épületrész energetikai fejlesztései</t>
  </si>
  <si>
    <t xml:space="preserve"> Szám         :.............           </t>
  </si>
  <si>
    <t xml:space="preserve"> KSH besorolás:.....................   </t>
  </si>
  <si>
    <t xml:space="preserve"> Készítette   :.....................   </t>
  </si>
  <si>
    <t xml:space="preserve"> Kelt:      2017. év...........hó...nap </t>
  </si>
  <si>
    <t xml:space="preserve"> Teljesítés:2017. év...........hó...nap </t>
  </si>
  <si>
    <t>Egyéb</t>
  </si>
  <si>
    <t>Homlokzati hőszigetelés, üvegszövetháló-erősítéssel, egyenes él-képzésű, normál homlokzati EPS hőszigetelő lapokkal, ragasztóporból képzett ragasztóba, tagolatlan, sík, függőleges falon AUSTROTHERM Grafit EPS rendszer expandált polisztirol keményhab hőszigetelő lemez, 1000x500x160 mm vagy vele egyenértékű (0,036 W/mK hővezetési tényezőjű) rendszerrel</t>
  </si>
  <si>
    <t>48-005-1.80.4</t>
  </si>
  <si>
    <t>Tetőösszefolyó, magasítóelem, lombkosárral elhelyezése, csapadékvíz elleni szigeteléshez vízhatlanul csatlakozva</t>
  </si>
  <si>
    <t>Meglévő villám- és érintésvédelmi szakszerű szakszerű leszerelése és visszatelepítése lapostetőn (CSOMIÉP villámhárító tuskó betongúlába beépített bilinccsel), mérési jegyzőkönyvvel</t>
  </si>
  <si>
    <t>42-090-4.1</t>
  </si>
  <si>
    <t>Fal,-pillér,- és oszlopburkolatok javítása, meglévő csempe falburkolat utólag 1 csempeidom beépítése a környezettel összedolgozva</t>
  </si>
  <si>
    <t>48-005-1.67.1</t>
  </si>
  <si>
    <t>Csapadékvíz elleni szigetelés; Terasz kialakítása beton járólapokkal, LEIER finomszemcsés járdalap 50/50/5 cm</t>
  </si>
  <si>
    <t>36-005-21.2.2.2</t>
  </si>
  <si>
    <t>Homlokzati vékonyvakolatok, színvakolatok, alapozott, előkészített felületre, vödrös kiszerelésű anyagból, szilikongyanta kötésű, egyrétegben vékonyvakolat (1,5-2,0mm) vízlepergető, ütés-és karcolásálló, páraáteresztő. Baumit homlokzati vékonyvakolat rendszer (pl. NanoporTop vagy SilikonTop) termékspecifikációja szerint vagy ezzel egyenértékű). Erkély lemezek alsó részén.</t>
  </si>
  <si>
    <t>31-090-1.1.1</t>
  </si>
  <si>
    <t>Beton-vagy vasbeton szerkezetek vékony kiegyenlítése, felületi javítvítása gyári szárazhabarccsal, betonjavító habarcs felhordása, gépi felület előkészítéssel 1mm vastagságban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</si>
</sst>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0"/>
      <color indexed="8"/>
      <name val="Times New Roman CE"/>
      <charset val="238"/>
    </font>
    <font>
      <vertAlign val="superscript"/>
      <sz val="10"/>
      <color indexed="8"/>
      <name val="Times New Roman CE"/>
      <charset val="238"/>
    </font>
    <font>
      <sz val="10"/>
      <name val="Times New Roman CE"/>
      <charset val="238"/>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sz val="10"/>
      <color rgb="FFFF0000"/>
      <name val="Times New Roman CE"/>
      <charset val="238"/>
    </font>
    <font>
      <sz val="12"/>
      <name val="Times New Roman"/>
      <family val="1"/>
      <charset val="238"/>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6">
    <xf numFmtId="0" fontId="0" fillId="0" borderId="0" xfId="0"/>
    <xf numFmtId="0" fontId="4" fillId="0" borderId="0" xfId="0" applyFont="1" applyAlignment="1">
      <alignment vertical="top" wrapText="1"/>
    </xf>
    <xf numFmtId="49" fontId="4" fillId="0" borderId="0" xfId="0" applyNumberFormat="1" applyFont="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right" vertical="top" wrapText="1"/>
    </xf>
    <xf numFmtId="0" fontId="4" fillId="0" borderId="0" xfId="0" applyFont="1" applyAlignment="1">
      <alignment horizontal="right" vertical="top" wrapText="1"/>
    </xf>
    <xf numFmtId="0" fontId="5" fillId="0" borderId="1"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right" vertical="top" wrapText="1"/>
    </xf>
    <xf numFmtId="0" fontId="7" fillId="0" borderId="0" xfId="0" applyFont="1" applyAlignment="1">
      <alignment vertical="top"/>
    </xf>
    <xf numFmtId="0" fontId="6" fillId="0" borderId="2" xfId="0" applyFont="1" applyBorder="1" applyAlignment="1">
      <alignment vertical="top"/>
    </xf>
    <xf numFmtId="10" fontId="6" fillId="0" borderId="2" xfId="0" applyNumberFormat="1" applyFont="1" applyBorder="1" applyAlignment="1">
      <alignment vertical="top"/>
    </xf>
    <xf numFmtId="0" fontId="6" fillId="0" borderId="0" xfId="0" applyFont="1" applyAlignment="1">
      <alignment horizontal="left" vertical="top"/>
    </xf>
    <xf numFmtId="0" fontId="6" fillId="0" borderId="2" xfId="0" applyFont="1" applyBorder="1" applyAlignment="1">
      <alignment horizontal="right" vertical="top"/>
    </xf>
    <xf numFmtId="0" fontId="8" fillId="0" borderId="0" xfId="0" applyFont="1" applyAlignment="1">
      <alignment vertical="top" wrapText="1"/>
    </xf>
    <xf numFmtId="0" fontId="4" fillId="0" borderId="0" xfId="0" applyFont="1" applyFill="1" applyAlignment="1">
      <alignment vertical="top" wrapText="1"/>
    </xf>
    <xf numFmtId="49" fontId="4" fillId="0" borderId="0" xfId="0" applyNumberFormat="1" applyFont="1" applyFill="1" applyAlignment="1">
      <alignment vertical="top" wrapText="1"/>
    </xf>
    <xf numFmtId="0" fontId="4" fillId="0" borderId="0" xfId="0" applyFont="1" applyFill="1" applyAlignment="1">
      <alignment horizontal="right" vertical="top" wrapText="1"/>
    </xf>
    <xf numFmtId="0" fontId="5" fillId="0" borderId="0" xfId="0" applyFont="1" applyAlignment="1">
      <alignment horizontal="left" vertical="top" wrapText="1"/>
    </xf>
    <xf numFmtId="3" fontId="5" fillId="0" borderId="0" xfId="0" applyNumberFormat="1" applyFont="1" applyAlignment="1">
      <alignment horizontal="right" vertical="top" wrapText="1"/>
    </xf>
    <xf numFmtId="3" fontId="5" fillId="0" borderId="1" xfId="0" applyNumberFormat="1" applyFont="1" applyBorder="1" applyAlignment="1">
      <alignment horizontal="right" vertical="top" wrapText="1"/>
    </xf>
    <xf numFmtId="0" fontId="5" fillId="0" borderId="0" xfId="0" applyFont="1" applyBorder="1" applyAlignment="1">
      <alignment horizontal="left" vertical="top" wrapText="1"/>
    </xf>
    <xf numFmtId="0" fontId="5" fillId="0" borderId="0" xfId="0" applyFont="1" applyBorder="1" applyAlignment="1">
      <alignment horizontal="righ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3" fontId="6" fillId="0" borderId="0" xfId="0" applyNumberFormat="1" applyFont="1" applyAlignment="1">
      <alignment vertical="top" wrapText="1"/>
    </xf>
    <xf numFmtId="0" fontId="5" fillId="0" borderId="0" xfId="0" applyFont="1" applyAlignment="1">
      <alignment horizontal="right" vertical="top" wrapText="1"/>
    </xf>
    <xf numFmtId="3" fontId="4" fillId="0" borderId="0" xfId="0" applyNumberFormat="1" applyFont="1" applyAlignment="1">
      <alignment vertical="top" wrapText="1"/>
    </xf>
    <xf numFmtId="3" fontId="4" fillId="2" borderId="0" xfId="0" applyNumberFormat="1" applyFont="1" applyFill="1" applyAlignment="1">
      <alignment vertical="top" wrapText="1"/>
    </xf>
    <xf numFmtId="0" fontId="4" fillId="0" borderId="0" xfId="0" applyFont="1" applyFill="1" applyAlignment="1">
      <alignment horizontal="left" vertical="top" wrapText="1"/>
    </xf>
    <xf numFmtId="3" fontId="4" fillId="0" borderId="0" xfId="0" applyNumberFormat="1" applyFont="1" applyFill="1" applyAlignment="1">
      <alignment vertical="top" wrapText="1"/>
    </xf>
    <xf numFmtId="3" fontId="5" fillId="0" borderId="0" xfId="0" applyNumberFormat="1" applyFont="1" applyBorder="1" applyAlignment="1">
      <alignment vertical="top" wrapText="1"/>
    </xf>
    <xf numFmtId="3" fontId="5" fillId="0" borderId="0" xfId="0" applyNumberFormat="1" applyFont="1" applyAlignment="1">
      <alignment vertical="top" wrapText="1"/>
    </xf>
    <xf numFmtId="0" fontId="8" fillId="0" borderId="0" xfId="0" applyFont="1" applyFill="1" applyAlignment="1">
      <alignment vertical="top" wrapText="1"/>
    </xf>
    <xf numFmtId="3" fontId="6" fillId="0" borderId="0" xfId="0" applyNumberFormat="1" applyFont="1" applyAlignment="1">
      <alignment vertical="top"/>
    </xf>
    <xf numFmtId="3" fontId="6" fillId="0" borderId="2" xfId="0" applyNumberFormat="1" applyFont="1" applyBorder="1" applyAlignment="1">
      <alignment vertical="top"/>
    </xf>
    <xf numFmtId="0" fontId="5" fillId="0" borderId="0" xfId="0" applyFont="1" applyFill="1" applyAlignment="1">
      <alignment vertical="top" wrapText="1"/>
    </xf>
    <xf numFmtId="0" fontId="4" fillId="0" borderId="0" xfId="0" applyFont="1" applyFill="1" applyBorder="1" applyAlignment="1">
      <alignment vertical="top" wrapText="1"/>
    </xf>
    <xf numFmtId="49" fontId="3" fillId="0" borderId="0" xfId="0" applyNumberFormat="1" applyFont="1" applyAlignment="1">
      <alignment vertical="top" wrapText="1"/>
    </xf>
    <xf numFmtId="49" fontId="3" fillId="0" borderId="0" xfId="0" applyNumberFormat="1" applyFont="1" applyFill="1" applyAlignment="1">
      <alignment vertical="top" wrapText="1"/>
    </xf>
    <xf numFmtId="0" fontId="6" fillId="0" borderId="0" xfId="0" applyFont="1" applyAlignment="1">
      <alignment horizontal="left" vertical="top" wrapText="1"/>
    </xf>
    <xf numFmtId="14" fontId="6" fillId="0" borderId="0" xfId="0" applyNumberFormat="1" applyFont="1" applyAlignment="1">
      <alignment horizontal="left" vertical="top"/>
    </xf>
    <xf numFmtId="3" fontId="7" fillId="0" borderId="0" xfId="0" applyNumberFormat="1" applyFont="1" applyAlignment="1">
      <alignment vertical="top" wrapText="1"/>
    </xf>
    <xf numFmtId="0" fontId="4" fillId="0" borderId="0" xfId="0" applyNumberFormat="1" applyFont="1" applyAlignment="1">
      <alignment vertical="top" wrapText="1"/>
    </xf>
    <xf numFmtId="0" fontId="6" fillId="0" borderId="0" xfId="0" applyFont="1" applyAlignment="1">
      <alignment vertical="top"/>
    </xf>
    <xf numFmtId="0" fontId="5" fillId="0" borderId="0" xfId="0" applyFont="1" applyFill="1" applyBorder="1" applyAlignment="1">
      <alignment vertical="top" wrapText="1"/>
    </xf>
    <xf numFmtId="49" fontId="5" fillId="0" borderId="0" xfId="0" applyNumberFormat="1" applyFont="1" applyFill="1" applyAlignment="1">
      <alignment vertical="top" wrapText="1"/>
    </xf>
    <xf numFmtId="4" fontId="4" fillId="0" borderId="0" xfId="0" applyNumberFormat="1" applyFont="1" applyFill="1" applyAlignment="1">
      <alignment horizontal="right" vertical="top" wrapText="1"/>
    </xf>
    <xf numFmtId="0" fontId="7" fillId="0" borderId="0" xfId="0" applyFont="1" applyAlignment="1">
      <alignment vertical="top"/>
    </xf>
    <xf numFmtId="0" fontId="9" fillId="0" borderId="0" xfId="0" applyFont="1" applyAlignment="1">
      <alignment vertical="top" wrapText="1"/>
    </xf>
    <xf numFmtId="0" fontId="3" fillId="0" borderId="0" xfId="0" applyNumberFormat="1" applyFont="1" applyFill="1" applyAlignment="1">
      <alignmen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1" fontId="6" fillId="0" borderId="0" xfId="0" applyNumberFormat="1" applyFont="1" applyBorder="1" applyAlignment="1">
      <alignment vertical="top" wrapText="1"/>
    </xf>
    <xf numFmtId="3" fontId="6" fillId="0" borderId="0" xfId="0" applyNumberFormat="1" applyFont="1" applyFill="1" applyAlignment="1">
      <alignment vertical="top" wrapText="1"/>
    </xf>
    <xf numFmtId="3" fontId="7" fillId="0" borderId="1" xfId="0" applyNumberFormat="1" applyFont="1" applyFill="1" applyBorder="1" applyAlignment="1">
      <alignment vertical="top" wrapText="1"/>
    </xf>
    <xf numFmtId="0" fontId="6" fillId="0" borderId="0" xfId="0" applyFont="1" applyAlignment="1">
      <alignment vertical="top"/>
    </xf>
    <xf numFmtId="3" fontId="7" fillId="0" borderId="1" xfId="0" applyNumberFormat="1" applyFont="1" applyBorder="1" applyAlignment="1">
      <alignment vertical="top" wrapText="1"/>
    </xf>
    <xf numFmtId="3" fontId="6" fillId="0" borderId="1" xfId="0" applyNumberFormat="1" applyFont="1" applyBorder="1" applyAlignment="1">
      <alignment horizontal="center" vertical="top"/>
    </xf>
    <xf numFmtId="0" fontId="6" fillId="0" borderId="0" xfId="0" applyFont="1" applyBorder="1" applyAlignment="1">
      <alignment horizontal="center" vertical="top"/>
    </xf>
    <xf numFmtId="0" fontId="6" fillId="0" borderId="0" xfId="0" applyFont="1" applyAlignment="1">
      <alignment vertical="top"/>
    </xf>
    <xf numFmtId="0" fontId="0" fillId="0" borderId="0" xfId="0" applyAlignment="1">
      <alignment vertical="top"/>
    </xf>
    <xf numFmtId="0" fontId="6" fillId="0" borderId="0" xfId="0" applyFont="1" applyAlignment="1">
      <alignment horizontal="center" vertical="top"/>
    </xf>
    <xf numFmtId="0" fontId="0" fillId="0" borderId="0" xfId="0" applyAlignment="1">
      <alignment horizontal="center" vertical="top"/>
    </xf>
    <xf numFmtId="3" fontId="6" fillId="0" borderId="3" xfId="0" applyNumberFormat="1" applyFont="1" applyBorder="1" applyAlignment="1">
      <alignment horizontal="center" vertical="top"/>
    </xf>
    <xf numFmtId="3" fontId="6" fillId="0" borderId="2" xfId="0" applyNumberFormat="1" applyFont="1" applyBorder="1" applyAlignment="1">
      <alignment horizontal="center" vertical="top"/>
    </xf>
    <xf numFmtId="0" fontId="7" fillId="0" borderId="0" xfId="0" applyFont="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workbookViewId="0">
      <selection activeCell="J16" sqref="J16"/>
    </sheetView>
  </sheetViews>
  <sheetFormatPr defaultRowHeight="15.75" x14ac:dyDescent="0.25"/>
  <cols>
    <col min="1" max="1" width="36.42578125" style="10" customWidth="1"/>
    <col min="2" max="2" width="10.7109375" style="10" customWidth="1"/>
    <col min="3" max="4" width="15.7109375" style="10" customWidth="1"/>
    <col min="5" max="16384" width="9.140625" style="10"/>
  </cols>
  <sheetData>
    <row r="1" spans="1:4" s="14" customFormat="1" x14ac:dyDescent="0.25">
      <c r="A1" s="75" t="s">
        <v>47</v>
      </c>
      <c r="B1" s="70"/>
      <c r="C1" s="70"/>
      <c r="D1" s="70"/>
    </row>
    <row r="2" spans="1:4" s="14" customFormat="1" x14ac:dyDescent="0.25">
      <c r="A2" s="75" t="s">
        <v>48</v>
      </c>
      <c r="B2" s="70"/>
      <c r="C2" s="70"/>
      <c r="D2" s="70"/>
    </row>
    <row r="3" spans="1:4" s="14" customFormat="1" x14ac:dyDescent="0.25">
      <c r="A3" s="75" t="s">
        <v>49</v>
      </c>
      <c r="B3" s="70"/>
      <c r="C3" s="70"/>
      <c r="D3" s="70"/>
    </row>
    <row r="4" spans="1:4" x14ac:dyDescent="0.25">
      <c r="A4" s="69" t="s">
        <v>50</v>
      </c>
      <c r="B4" s="70"/>
      <c r="C4" s="70"/>
      <c r="D4" s="70"/>
    </row>
    <row r="5" spans="1:4" x14ac:dyDescent="0.25">
      <c r="A5" s="69"/>
      <c r="B5" s="70"/>
      <c r="C5" s="70"/>
      <c r="D5" s="70"/>
    </row>
    <row r="6" spans="1:4" x14ac:dyDescent="0.25">
      <c r="A6" s="69"/>
      <c r="B6" s="70"/>
      <c r="C6" s="70"/>
      <c r="D6" s="70"/>
    </row>
    <row r="7" spans="1:4" x14ac:dyDescent="0.25">
      <c r="A7" s="69"/>
      <c r="B7" s="70"/>
      <c r="C7" s="70"/>
      <c r="D7" s="70"/>
    </row>
    <row r="9" spans="1:4" x14ac:dyDescent="0.25">
      <c r="A9" s="10" t="s">
        <v>51</v>
      </c>
      <c r="C9" s="10" t="s">
        <v>52</v>
      </c>
    </row>
    <row r="10" spans="1:4" x14ac:dyDescent="0.25">
      <c r="A10" s="49" t="s">
        <v>261</v>
      </c>
      <c r="C10" s="10" t="s">
        <v>52</v>
      </c>
    </row>
    <row r="11" spans="1:4" x14ac:dyDescent="0.25">
      <c r="A11" s="10" t="s">
        <v>53</v>
      </c>
      <c r="C11" s="65" t="s">
        <v>286</v>
      </c>
    </row>
    <row r="12" spans="1:4" ht="31.5" x14ac:dyDescent="0.25">
      <c r="A12" s="54" t="s">
        <v>262</v>
      </c>
      <c r="C12" s="65" t="s">
        <v>283</v>
      </c>
    </row>
    <row r="13" spans="1:4" x14ac:dyDescent="0.25">
      <c r="A13" s="10" t="s">
        <v>52</v>
      </c>
      <c r="C13" s="65" t="s">
        <v>284</v>
      </c>
    </row>
    <row r="14" spans="1:4" x14ac:dyDescent="0.25">
      <c r="A14" s="10" t="s">
        <v>52</v>
      </c>
      <c r="C14" s="65" t="s">
        <v>287</v>
      </c>
    </row>
    <row r="15" spans="1:4" x14ac:dyDescent="0.25">
      <c r="A15" s="10" t="s">
        <v>54</v>
      </c>
      <c r="C15" s="65" t="s">
        <v>285</v>
      </c>
    </row>
    <row r="16" spans="1:4" ht="63" x14ac:dyDescent="0.25">
      <c r="A16" s="45" t="s">
        <v>282</v>
      </c>
      <c r="D16" s="53"/>
    </row>
    <row r="17" spans="1:4" x14ac:dyDescent="0.25">
      <c r="A17" s="10" t="s">
        <v>55</v>
      </c>
    </row>
    <row r="18" spans="1:4" x14ac:dyDescent="0.25">
      <c r="A18" s="10" t="s">
        <v>55</v>
      </c>
    </row>
    <row r="19" spans="1:4" x14ac:dyDescent="0.25">
      <c r="A19" s="10" t="s">
        <v>56</v>
      </c>
    </row>
    <row r="20" spans="1:4" x14ac:dyDescent="0.25">
      <c r="A20" s="46">
        <v>42774</v>
      </c>
    </row>
    <row r="22" spans="1:4" x14ac:dyDescent="0.25">
      <c r="A22" s="71" t="s">
        <v>57</v>
      </c>
      <c r="B22" s="72"/>
      <c r="C22" s="72"/>
      <c r="D22" s="72"/>
    </row>
    <row r="23" spans="1:4" x14ac:dyDescent="0.25">
      <c r="A23" s="15" t="s">
        <v>58</v>
      </c>
      <c r="B23" s="15"/>
      <c r="C23" s="18" t="s">
        <v>59</v>
      </c>
      <c r="D23" s="18" t="s">
        <v>60</v>
      </c>
    </row>
    <row r="24" spans="1:4" x14ac:dyDescent="0.25">
      <c r="A24" s="10" t="s">
        <v>61</v>
      </c>
      <c r="C24" s="39">
        <f>Összesítő!B9</f>
        <v>0</v>
      </c>
      <c r="D24" s="39">
        <f>Összesítő!C9</f>
        <v>0</v>
      </c>
    </row>
    <row r="25" spans="1:4" x14ac:dyDescent="0.25">
      <c r="A25" s="15"/>
      <c r="B25" s="15"/>
      <c r="C25" s="40"/>
      <c r="D25" s="40"/>
    </row>
    <row r="26" spans="1:4" x14ac:dyDescent="0.25">
      <c r="A26" s="15" t="s">
        <v>62</v>
      </c>
      <c r="B26" s="15"/>
      <c r="C26" s="40">
        <f>SUM(C24:C25)</f>
        <v>0</v>
      </c>
      <c r="D26" s="40">
        <f>SUM(D24:D25)</f>
        <v>0</v>
      </c>
    </row>
    <row r="27" spans="1:4" x14ac:dyDescent="0.25">
      <c r="A27" s="10" t="s">
        <v>63</v>
      </c>
      <c r="C27" s="73">
        <f>C26+D26</f>
        <v>0</v>
      </c>
      <c r="D27" s="73"/>
    </row>
    <row r="28" spans="1:4" x14ac:dyDescent="0.25">
      <c r="A28" s="15" t="s">
        <v>64</v>
      </c>
      <c r="B28" s="16">
        <v>0.27</v>
      </c>
      <c r="C28" s="74">
        <f>C27*0.27</f>
        <v>0</v>
      </c>
      <c r="D28" s="74"/>
    </row>
    <row r="29" spans="1:4" x14ac:dyDescent="0.25">
      <c r="A29" s="15" t="s">
        <v>65</v>
      </c>
      <c r="B29" s="15"/>
      <c r="C29" s="67">
        <f>SUM(C27:C28)</f>
        <v>0</v>
      </c>
      <c r="D29" s="67"/>
    </row>
    <row r="33" spans="1:3" x14ac:dyDescent="0.25">
      <c r="B33" s="68"/>
      <c r="C33" s="68"/>
    </row>
    <row r="35" spans="1:3" x14ac:dyDescent="0.25">
      <c r="A35" s="17"/>
    </row>
    <row r="36" spans="1:3" x14ac:dyDescent="0.25">
      <c r="A36" s="17"/>
    </row>
    <row r="37" spans="1:3" x14ac:dyDescent="0.25">
      <c r="A37" s="17"/>
    </row>
  </sheetData>
  <mergeCells count="12">
    <mergeCell ref="A1:D1"/>
    <mergeCell ref="A2:D2"/>
    <mergeCell ref="A3:D3"/>
    <mergeCell ref="A4:D4"/>
    <mergeCell ref="A5:D5"/>
    <mergeCell ref="C29:D29"/>
    <mergeCell ref="B33:C33"/>
    <mergeCell ref="A6:D6"/>
    <mergeCell ref="A7:D7"/>
    <mergeCell ref="A22:D22"/>
    <mergeCell ref="C27:D27"/>
    <mergeCell ref="C28:D28"/>
  </mergeCells>
  <pageMargins left="1" right="1" top="1" bottom="1" header="0.41666666666666669" footer="0.41666666666666669"/>
  <pageSetup paperSize="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7"/>
  <sheetViews>
    <sheetView workbookViewId="0">
      <selection activeCell="H7" sqref="H7"/>
    </sheetView>
  </sheetViews>
  <sheetFormatPr defaultRowHeight="15.75" x14ac:dyDescent="0.25"/>
  <cols>
    <col min="1" max="1" width="36.42578125" style="11" customWidth="1"/>
    <col min="2" max="3" width="20.7109375" style="11" customWidth="1"/>
    <col min="4" max="4" width="21.5703125" style="11" customWidth="1"/>
    <col min="5" max="5" width="9.140625" style="11"/>
    <col min="6" max="6" width="13.140625" style="11" bestFit="1" customWidth="1"/>
    <col min="7" max="16384" width="9.140625" style="11"/>
  </cols>
  <sheetData>
    <row r="1" spans="1:57" s="12" customFormat="1" x14ac:dyDescent="0.25">
      <c r="A1" s="12" t="s">
        <v>0</v>
      </c>
      <c r="B1" s="13" t="s">
        <v>1</v>
      </c>
      <c r="C1" s="13" t="s">
        <v>2</v>
      </c>
      <c r="D1" s="13" t="s">
        <v>69</v>
      </c>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row>
    <row r="2" spans="1:57" x14ac:dyDescent="0.25">
      <c r="A2" s="11" t="s">
        <v>15</v>
      </c>
      <c r="B2" s="11">
        <f>'Zsaluzás és állványozás'!H4</f>
        <v>0</v>
      </c>
      <c r="C2" s="30">
        <f>'Zsaluzás és állványozás'!I4</f>
        <v>0</v>
      </c>
      <c r="D2" s="30">
        <f t="shared" ref="D2:D9" si="0">SUM(B2:C2)</f>
        <v>0</v>
      </c>
      <c r="E2" s="61"/>
      <c r="F2" s="62"/>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row>
    <row r="3" spans="1:57" x14ac:dyDescent="0.25">
      <c r="A3" s="11" t="s">
        <v>23</v>
      </c>
      <c r="B3" s="30">
        <f>Bádogozás!H12</f>
        <v>0</v>
      </c>
      <c r="C3" s="30">
        <f>Bádogozás!I12</f>
        <v>0</v>
      </c>
      <c r="D3" s="30">
        <f t="shared" si="0"/>
        <v>0</v>
      </c>
      <c r="E3" s="61"/>
      <c r="F3" s="62"/>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row>
    <row r="4" spans="1:57" x14ac:dyDescent="0.25">
      <c r="A4" s="11" t="s">
        <v>33</v>
      </c>
      <c r="B4" s="11">
        <f>'Fa- és műanyag szerkezet'!H185</f>
        <v>0</v>
      </c>
      <c r="C4" s="11">
        <f>'Fa- és műanyag szerkezet'!I185</f>
        <v>0</v>
      </c>
      <c r="D4" s="63">
        <f t="shared" si="0"/>
        <v>0</v>
      </c>
      <c r="E4" s="61"/>
      <c r="F4" s="62"/>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row>
    <row r="5" spans="1:57" x14ac:dyDescent="0.25">
      <c r="A5" s="11" t="s">
        <v>38</v>
      </c>
      <c r="B5" s="11">
        <f>Felületképzés!H17</f>
        <v>0</v>
      </c>
      <c r="C5" s="11">
        <f>Felületképzés!I17</f>
        <v>0</v>
      </c>
      <c r="D5" s="63">
        <f t="shared" si="0"/>
        <v>0</v>
      </c>
      <c r="E5" s="61"/>
      <c r="F5" s="62"/>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row>
    <row r="6" spans="1:57" x14ac:dyDescent="0.25">
      <c r="A6" s="11" t="s">
        <v>41</v>
      </c>
      <c r="B6" s="11">
        <f>Szigetelés!H31</f>
        <v>0</v>
      </c>
      <c r="C6" s="11">
        <f>Szigetelés!I31</f>
        <v>0</v>
      </c>
      <c r="D6" s="63">
        <f t="shared" si="0"/>
        <v>0</v>
      </c>
      <c r="E6" s="61"/>
      <c r="F6" s="62"/>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row>
    <row r="7" spans="1:57" x14ac:dyDescent="0.25">
      <c r="A7" s="11" t="s">
        <v>67</v>
      </c>
      <c r="B7" s="11">
        <f>'Járulékos költségek'!H11</f>
        <v>0</v>
      </c>
      <c r="C7" s="11">
        <f>'Járulékos költségek'!I11</f>
        <v>0</v>
      </c>
      <c r="D7" s="63">
        <f t="shared" si="0"/>
        <v>0</v>
      </c>
      <c r="E7" s="61"/>
      <c r="F7" s="62"/>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row>
    <row r="8" spans="1:57" x14ac:dyDescent="0.25">
      <c r="A8" s="11" t="s">
        <v>288</v>
      </c>
      <c r="B8" s="11">
        <f>Egyéb!H14</f>
        <v>0</v>
      </c>
      <c r="C8" s="11">
        <f>Egyéb!I14</f>
        <v>0</v>
      </c>
      <c r="D8" s="63">
        <f t="shared" si="0"/>
        <v>0</v>
      </c>
      <c r="E8" s="61"/>
      <c r="F8" s="62"/>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1:57" s="12" customFormat="1" x14ac:dyDescent="0.25">
      <c r="A9" s="12" t="s">
        <v>46</v>
      </c>
      <c r="B9" s="12">
        <f>SUM(B2:B8)</f>
        <v>0</v>
      </c>
      <c r="C9" s="66">
        <f>SUM(C2:C8)</f>
        <v>0</v>
      </c>
      <c r="D9" s="64">
        <f t="shared" si="0"/>
        <v>0</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row>
    <row r="10" spans="1:57" x14ac:dyDescent="0.25">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row>
    <row r="11" spans="1:57" x14ac:dyDescent="0.25">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row>
    <row r="12" spans="1:57" x14ac:dyDescent="0.25">
      <c r="B12" s="30"/>
    </row>
    <row r="14" spans="1:57" x14ac:dyDescent="0.25">
      <c r="D14" s="30"/>
    </row>
    <row r="16" spans="1:57" x14ac:dyDescent="0.25">
      <c r="B16" s="30"/>
    </row>
    <row r="21" spans="2:3" x14ac:dyDescent="0.25">
      <c r="B21" s="30"/>
    </row>
    <row r="24" spans="2:3" x14ac:dyDescent="0.25">
      <c r="B24" s="30"/>
      <c r="C24" s="30"/>
    </row>
    <row r="25" spans="2:3" x14ac:dyDescent="0.25">
      <c r="B25" s="30"/>
      <c r="C25" s="30"/>
    </row>
    <row r="26" spans="2:3" x14ac:dyDescent="0.25">
      <c r="B26" s="30"/>
      <c r="C26" s="30"/>
    </row>
    <row r="27" spans="2:3" x14ac:dyDescent="0.25">
      <c r="B27" s="47"/>
      <c r="C27" s="47"/>
    </row>
  </sheetData>
  <pageMargins left="1" right="1" top="1" bottom="1" header="0.41666666666666669" footer="0.41666666666666669"/>
  <pageSetup paperSize="9" scale="80"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Normal="100" workbookViewId="0">
      <selection activeCell="H16" sqref="H16"/>
    </sheetView>
  </sheetViews>
  <sheetFormatPr defaultRowHeight="12.75" x14ac:dyDescent="0.25"/>
  <cols>
    <col min="1" max="1" width="4.28515625" style="8" customWidth="1"/>
    <col min="2" max="2" width="9.28515625" style="1" customWidth="1"/>
    <col min="3" max="3" width="37.2851562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135" customHeight="1" x14ac:dyDescent="0.25">
      <c r="A2" s="8">
        <v>1</v>
      </c>
      <c r="B2" s="1" t="s">
        <v>12</v>
      </c>
      <c r="C2" s="55" t="s">
        <v>263</v>
      </c>
      <c r="D2" s="22">
        <v>2000</v>
      </c>
      <c r="E2" s="1" t="s">
        <v>13</v>
      </c>
      <c r="F2" s="6">
        <v>0</v>
      </c>
      <c r="G2" s="22">
        <v>0</v>
      </c>
      <c r="H2" s="6">
        <f>ROUND(D2*F2, 0)</f>
        <v>0</v>
      </c>
      <c r="I2" s="6">
        <f>ROUND(D2*G2, 0)</f>
        <v>0</v>
      </c>
    </row>
    <row r="4" spans="1:9" s="9" customFormat="1" x14ac:dyDescent="0.25">
      <c r="A4" s="7"/>
      <c r="B4" s="3"/>
      <c r="C4" s="3" t="s">
        <v>14</v>
      </c>
      <c r="D4" s="5"/>
      <c r="E4" s="3"/>
      <c r="F4" s="5"/>
      <c r="G4" s="5"/>
      <c r="H4" s="5">
        <f>SUM(H2:H3)</f>
        <v>0</v>
      </c>
      <c r="I4" s="25">
        <f>SUM(I2:I3)</f>
        <v>0</v>
      </c>
    </row>
    <row r="8" spans="1:9" x14ac:dyDescent="0.25">
      <c r="C8" s="48"/>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Zsaluzás és állványozás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K8" sqref="K8"/>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5" t="s">
        <v>6</v>
      </c>
      <c r="E1" s="3" t="s">
        <v>7</v>
      </c>
      <c r="F1" s="5" t="s">
        <v>8</v>
      </c>
      <c r="G1" s="5" t="s">
        <v>9</v>
      </c>
      <c r="H1" s="5" t="s">
        <v>10</v>
      </c>
      <c r="I1" s="5" t="s">
        <v>11</v>
      </c>
    </row>
    <row r="2" spans="1:10" ht="25.5" x14ac:dyDescent="0.25">
      <c r="A2" s="8">
        <v>1</v>
      </c>
      <c r="B2" s="1" t="s">
        <v>16</v>
      </c>
      <c r="C2" s="2" t="s">
        <v>18</v>
      </c>
      <c r="D2" s="6">
        <v>11</v>
      </c>
      <c r="E2" s="1" t="s">
        <v>17</v>
      </c>
      <c r="F2" s="6">
        <v>0</v>
      </c>
      <c r="G2" s="6">
        <v>0</v>
      </c>
      <c r="H2" s="6">
        <f>ROUND(D2*F2, 0)</f>
        <v>0</v>
      </c>
      <c r="I2" s="6">
        <f>ROUND(D2*G2, 0)</f>
        <v>0</v>
      </c>
      <c r="J2" s="32"/>
    </row>
    <row r="3" spans="1:10" x14ac:dyDescent="0.25">
      <c r="J3" s="32"/>
    </row>
    <row r="4" spans="1:10" ht="25.5" x14ac:dyDescent="0.25">
      <c r="A4" s="8">
        <v>2</v>
      </c>
      <c r="B4" s="1" t="s">
        <v>19</v>
      </c>
      <c r="C4" s="2" t="s">
        <v>20</v>
      </c>
      <c r="D4" s="6">
        <v>3</v>
      </c>
      <c r="E4" s="1" t="s">
        <v>17</v>
      </c>
      <c r="F4" s="6">
        <v>0</v>
      </c>
      <c r="G4" s="6">
        <v>0</v>
      </c>
      <c r="H4" s="6">
        <f t="shared" ref="H4:H10" si="0">ROUND(D4*F4, 0)</f>
        <v>0</v>
      </c>
      <c r="I4" s="6">
        <f t="shared" ref="I4:I10" si="1">ROUND(D4*G4, 0)</f>
        <v>0</v>
      </c>
      <c r="J4" s="32"/>
    </row>
    <row r="5" spans="1:10" x14ac:dyDescent="0.25">
      <c r="J5" s="32"/>
    </row>
    <row r="6" spans="1:10" ht="76.5" x14ac:dyDescent="0.25">
      <c r="A6" s="8">
        <v>3</v>
      </c>
      <c r="B6" s="1" t="s">
        <v>21</v>
      </c>
      <c r="C6" s="43" t="s">
        <v>264</v>
      </c>
      <c r="D6" s="6">
        <v>11</v>
      </c>
      <c r="E6" s="1" t="s">
        <v>17</v>
      </c>
      <c r="F6" s="6">
        <v>0</v>
      </c>
      <c r="G6" s="6">
        <v>0</v>
      </c>
      <c r="H6" s="6">
        <f t="shared" si="0"/>
        <v>0</v>
      </c>
      <c r="I6" s="6">
        <f t="shared" si="1"/>
        <v>0</v>
      </c>
      <c r="J6" s="32"/>
    </row>
    <row r="7" spans="1:10" x14ac:dyDescent="0.25">
      <c r="J7" s="32"/>
    </row>
    <row r="8" spans="1:10" ht="70.5" customHeight="1" x14ac:dyDescent="0.25">
      <c r="A8" s="8">
        <v>4</v>
      </c>
      <c r="B8" s="1" t="s">
        <v>22</v>
      </c>
      <c r="C8" s="43" t="s">
        <v>265</v>
      </c>
      <c r="D8" s="6">
        <v>3</v>
      </c>
      <c r="E8" s="1" t="s">
        <v>17</v>
      </c>
      <c r="F8" s="6">
        <v>0</v>
      </c>
      <c r="G8" s="6">
        <v>0</v>
      </c>
      <c r="H8" s="6">
        <f t="shared" si="0"/>
        <v>0</v>
      </c>
      <c r="I8" s="6">
        <f t="shared" si="1"/>
        <v>0</v>
      </c>
      <c r="J8" s="32"/>
    </row>
    <row r="9" spans="1:10" x14ac:dyDescent="0.25">
      <c r="J9" s="32"/>
    </row>
    <row r="10" spans="1:10" ht="102" x14ac:dyDescent="0.25">
      <c r="A10" s="8">
        <v>5</v>
      </c>
      <c r="B10" s="1" t="s">
        <v>121</v>
      </c>
      <c r="C10" s="48" t="s">
        <v>122</v>
      </c>
      <c r="D10" s="22">
        <v>104</v>
      </c>
      <c r="E10" s="1" t="s">
        <v>17</v>
      </c>
      <c r="F10" s="6">
        <v>0</v>
      </c>
      <c r="G10" s="6">
        <v>0</v>
      </c>
      <c r="H10" s="6">
        <f t="shared" si="0"/>
        <v>0</v>
      </c>
      <c r="I10" s="6">
        <f t="shared" si="1"/>
        <v>0</v>
      </c>
      <c r="J10" s="35"/>
    </row>
    <row r="11" spans="1:10" x14ac:dyDescent="0.25">
      <c r="C11" s="44"/>
      <c r="J11" s="32"/>
    </row>
    <row r="12" spans="1:10" s="9" customFormat="1" x14ac:dyDescent="0.25">
      <c r="A12" s="7"/>
      <c r="B12" s="3"/>
      <c r="C12" s="3" t="s">
        <v>14</v>
      </c>
      <c r="D12" s="5"/>
      <c r="E12" s="3"/>
      <c r="F12" s="5"/>
      <c r="G12" s="5"/>
      <c r="H12" s="25">
        <f>SUM(H2:H11)</f>
        <v>0</v>
      </c>
      <c r="I12" s="25">
        <f>SUM(I2:I11)</f>
        <v>0</v>
      </c>
      <c r="J12" s="36"/>
    </row>
    <row r="15" spans="1:10" x14ac:dyDescent="0.25">
      <c r="C15" s="48"/>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CE,bold"&amp;10 Bádogozás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9"/>
  <sheetViews>
    <sheetView topLeftCell="A168" zoomScaleNormal="100" workbookViewId="0">
      <selection activeCell="J183" sqref="J183"/>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1" width="48" style="1" customWidth="1"/>
    <col min="12" max="12" width="10.7109375" style="32" customWidth="1"/>
    <col min="13" max="16384" width="9.140625" style="1"/>
  </cols>
  <sheetData>
    <row r="1" spans="1:12" s="4" customFormat="1" ht="25.5" x14ac:dyDescent="0.25">
      <c r="A1" s="7" t="s">
        <v>3</v>
      </c>
      <c r="B1" s="3" t="s">
        <v>4</v>
      </c>
      <c r="C1" s="3" t="s">
        <v>5</v>
      </c>
      <c r="D1" s="5" t="s">
        <v>6</v>
      </c>
      <c r="E1" s="3" t="s">
        <v>7</v>
      </c>
      <c r="F1" s="5" t="s">
        <v>8</v>
      </c>
      <c r="G1" s="5" t="s">
        <v>9</v>
      </c>
      <c r="H1" s="5" t="s">
        <v>10</v>
      </c>
      <c r="I1" s="5" t="s">
        <v>11</v>
      </c>
      <c r="J1" s="19"/>
      <c r="L1" s="37"/>
    </row>
    <row r="2" spans="1:12" s="4" customFormat="1" x14ac:dyDescent="0.25">
      <c r="A2" s="26"/>
      <c r="B2" s="9"/>
      <c r="C2" s="9"/>
      <c r="D2" s="27"/>
      <c r="E2" s="9"/>
      <c r="F2" s="27"/>
      <c r="G2" s="27"/>
      <c r="H2" s="27"/>
      <c r="I2" s="27"/>
      <c r="J2" s="19"/>
      <c r="L2" s="37"/>
    </row>
    <row r="3" spans="1:12" s="4" customFormat="1" x14ac:dyDescent="0.25">
      <c r="A3" s="26"/>
      <c r="B3" s="9"/>
      <c r="C3" s="50" t="s">
        <v>82</v>
      </c>
      <c r="D3" s="27"/>
      <c r="E3" s="9"/>
      <c r="F3" s="27"/>
      <c r="G3" s="27"/>
      <c r="H3" s="27"/>
      <c r="I3" s="27"/>
      <c r="J3" s="19"/>
      <c r="L3" s="37"/>
    </row>
    <row r="4" spans="1:12" ht="28.5" x14ac:dyDescent="0.25">
      <c r="A4" s="8">
        <v>1</v>
      </c>
      <c r="B4" s="1" t="s">
        <v>93</v>
      </c>
      <c r="C4" s="2" t="s">
        <v>179</v>
      </c>
      <c r="D4" s="6">
        <v>46</v>
      </c>
      <c r="E4" s="1" t="s">
        <v>32</v>
      </c>
      <c r="F4" s="6">
        <v>0</v>
      </c>
      <c r="G4" s="22">
        <v>0</v>
      </c>
      <c r="H4" s="6">
        <f>ROUND(D4*F4, 0)</f>
        <v>0</v>
      </c>
      <c r="I4" s="6">
        <f>ROUND(D4*G4, 0)</f>
        <v>0</v>
      </c>
      <c r="J4" s="19"/>
      <c r="K4" s="19"/>
    </row>
    <row r="5" spans="1:12" ht="28.5" x14ac:dyDescent="0.25">
      <c r="A5" s="8">
        <v>2</v>
      </c>
      <c r="B5" s="1" t="s">
        <v>169</v>
      </c>
      <c r="C5" s="2" t="s">
        <v>180</v>
      </c>
      <c r="D5" s="6">
        <v>218</v>
      </c>
      <c r="E5" s="1" t="s">
        <v>32</v>
      </c>
      <c r="F5" s="6">
        <v>0</v>
      </c>
      <c r="G5" s="22">
        <v>0</v>
      </c>
      <c r="H5" s="6">
        <f t="shared" ref="H5:H69" si="0">ROUND(D5*F5, 0)</f>
        <v>0</v>
      </c>
      <c r="I5" s="6">
        <f t="shared" ref="I5:I69" si="1">ROUND(D5*G5, 0)</f>
        <v>0</v>
      </c>
      <c r="J5" s="19"/>
      <c r="K5" s="19"/>
    </row>
    <row r="6" spans="1:12" ht="28.5" x14ac:dyDescent="0.25">
      <c r="A6" s="8">
        <v>3</v>
      </c>
      <c r="B6" s="1" t="s">
        <v>94</v>
      </c>
      <c r="C6" s="2" t="s">
        <v>181</v>
      </c>
      <c r="D6" s="6">
        <v>183</v>
      </c>
      <c r="E6" s="1" t="s">
        <v>32</v>
      </c>
      <c r="F6" s="6">
        <v>0</v>
      </c>
      <c r="G6" s="22">
        <v>0</v>
      </c>
      <c r="H6" s="6">
        <f t="shared" si="0"/>
        <v>0</v>
      </c>
      <c r="I6" s="6">
        <f t="shared" si="1"/>
        <v>0</v>
      </c>
      <c r="J6" s="19"/>
      <c r="K6" s="19"/>
    </row>
    <row r="7" spans="1:12" ht="28.5" x14ac:dyDescent="0.25">
      <c r="A7" s="8">
        <v>4</v>
      </c>
      <c r="B7" s="1" t="s">
        <v>95</v>
      </c>
      <c r="C7" s="2" t="s">
        <v>182</v>
      </c>
      <c r="D7" s="6">
        <v>529</v>
      </c>
      <c r="E7" s="1" t="s">
        <v>32</v>
      </c>
      <c r="F7" s="6">
        <v>0</v>
      </c>
      <c r="G7" s="22">
        <v>0</v>
      </c>
      <c r="H7" s="6">
        <f t="shared" si="0"/>
        <v>0</v>
      </c>
      <c r="I7" s="6">
        <f t="shared" si="1"/>
        <v>0</v>
      </c>
      <c r="J7" s="19"/>
      <c r="K7" s="19"/>
    </row>
    <row r="8" spans="1:12" x14ac:dyDescent="0.25">
      <c r="C8" s="2"/>
      <c r="G8" s="22"/>
      <c r="J8" s="19"/>
      <c r="K8" s="19"/>
    </row>
    <row r="9" spans="1:12" s="20" customFormat="1" ht="15.75" x14ac:dyDescent="0.25">
      <c r="A9" s="34">
        <v>5</v>
      </c>
      <c r="B9" s="1" t="s">
        <v>78</v>
      </c>
      <c r="C9" s="2" t="s">
        <v>183</v>
      </c>
      <c r="D9" s="6">
        <v>242</v>
      </c>
      <c r="E9" s="1" t="s">
        <v>32</v>
      </c>
      <c r="F9" s="6">
        <v>0</v>
      </c>
      <c r="G9" s="22">
        <v>0</v>
      </c>
      <c r="H9" s="6">
        <f t="shared" si="0"/>
        <v>0</v>
      </c>
      <c r="I9" s="6">
        <f t="shared" si="1"/>
        <v>0</v>
      </c>
      <c r="J9" s="38"/>
      <c r="L9" s="32"/>
    </row>
    <row r="10" spans="1:12" x14ac:dyDescent="0.25">
      <c r="B10" s="20"/>
      <c r="C10" s="21"/>
      <c r="G10" s="22"/>
    </row>
    <row r="11" spans="1:12" ht="25.5" x14ac:dyDescent="0.25">
      <c r="A11" s="8">
        <v>6</v>
      </c>
      <c r="B11" s="1" t="s">
        <v>34</v>
      </c>
      <c r="C11" s="2" t="s">
        <v>184</v>
      </c>
      <c r="D11" s="6">
        <v>12</v>
      </c>
      <c r="E11" s="1" t="s">
        <v>24</v>
      </c>
      <c r="F11" s="6">
        <v>0</v>
      </c>
      <c r="G11" s="22">
        <v>0</v>
      </c>
      <c r="H11" s="6">
        <f t="shared" si="0"/>
        <v>0</v>
      </c>
      <c r="I11" s="6">
        <f t="shared" si="1"/>
        <v>0</v>
      </c>
    </row>
    <row r="12" spans="1:12" x14ac:dyDescent="0.25">
      <c r="C12" s="2"/>
      <c r="G12" s="22"/>
    </row>
    <row r="13" spans="1:12" x14ac:dyDescent="0.25">
      <c r="B13" s="20"/>
      <c r="C13" s="51" t="s">
        <v>83</v>
      </c>
      <c r="G13" s="22"/>
    </row>
    <row r="14" spans="1:12" ht="63.75" x14ac:dyDescent="0.25">
      <c r="A14" s="8">
        <v>7</v>
      </c>
      <c r="B14" s="20" t="s">
        <v>36</v>
      </c>
      <c r="C14" s="21" t="s">
        <v>185</v>
      </c>
      <c r="D14" s="6">
        <v>344</v>
      </c>
      <c r="E14" s="1" t="s">
        <v>13</v>
      </c>
      <c r="F14" s="6">
        <v>0</v>
      </c>
      <c r="G14" s="22">
        <v>0</v>
      </c>
      <c r="H14" s="6">
        <f t="shared" si="0"/>
        <v>0</v>
      </c>
      <c r="I14" s="6">
        <f t="shared" si="1"/>
        <v>0</v>
      </c>
      <c r="J14" s="19"/>
      <c r="K14" s="48"/>
    </row>
    <row r="15" spans="1:12" ht="52.5" customHeight="1" x14ac:dyDescent="0.25">
      <c r="B15" s="20"/>
      <c r="C15" s="48" t="s">
        <v>187</v>
      </c>
      <c r="G15" s="22"/>
    </row>
    <row r="16" spans="1:12" ht="69" customHeight="1" x14ac:dyDescent="0.25">
      <c r="A16" s="8">
        <v>8</v>
      </c>
      <c r="B16" s="20" t="s">
        <v>37</v>
      </c>
      <c r="C16" s="21" t="s">
        <v>186</v>
      </c>
      <c r="D16" s="6">
        <v>344</v>
      </c>
      <c r="E16" s="1" t="s">
        <v>13</v>
      </c>
      <c r="F16" s="6">
        <v>0</v>
      </c>
      <c r="G16" s="22">
        <v>0</v>
      </c>
      <c r="H16" s="6">
        <f t="shared" si="0"/>
        <v>0</v>
      </c>
      <c r="I16" s="6">
        <f t="shared" si="1"/>
        <v>0</v>
      </c>
      <c r="J16" s="19"/>
    </row>
    <row r="17" spans="1:12" ht="69" customHeight="1" x14ac:dyDescent="0.25">
      <c r="A17" s="8">
        <v>9</v>
      </c>
      <c r="B17" s="20" t="s">
        <v>293</v>
      </c>
      <c r="C17" s="21" t="s">
        <v>294</v>
      </c>
      <c r="D17" s="22">
        <v>42</v>
      </c>
      <c r="E17" s="1" t="s">
        <v>13</v>
      </c>
      <c r="F17" s="6">
        <v>0</v>
      </c>
      <c r="G17" s="22">
        <v>0</v>
      </c>
      <c r="H17" s="6">
        <f t="shared" ref="H17" si="2">ROUND(D17*F17, 0)</f>
        <v>0</v>
      </c>
      <c r="I17" s="6">
        <f t="shared" ref="I17" si="3">ROUND(D17*G17, 0)</f>
        <v>0</v>
      </c>
      <c r="J17" s="19"/>
    </row>
    <row r="18" spans="1:12" x14ac:dyDescent="0.25">
      <c r="B18" s="20"/>
      <c r="C18" s="21"/>
      <c r="G18" s="22"/>
      <c r="J18" s="19"/>
    </row>
    <row r="19" spans="1:12" s="20" customFormat="1" x14ac:dyDescent="0.25">
      <c r="A19" s="34"/>
      <c r="C19" s="51" t="s">
        <v>84</v>
      </c>
      <c r="D19" s="22"/>
      <c r="F19" s="6"/>
      <c r="G19" s="22"/>
      <c r="H19" s="6"/>
      <c r="I19" s="6"/>
      <c r="J19" s="38"/>
      <c r="L19" s="35"/>
    </row>
    <row r="20" spans="1:12" ht="51" x14ac:dyDescent="0.25">
      <c r="C20" s="59" t="s">
        <v>280</v>
      </c>
      <c r="G20" s="22"/>
    </row>
    <row r="21" spans="1:12" ht="80.25" customHeight="1" x14ac:dyDescent="0.25">
      <c r="C21" s="1" t="s">
        <v>188</v>
      </c>
      <c r="G21" s="22"/>
    </row>
    <row r="22" spans="1:12" ht="140.25" x14ac:dyDescent="0.25">
      <c r="C22" s="1" t="s">
        <v>189</v>
      </c>
      <c r="G22" s="22"/>
    </row>
    <row r="23" spans="1:12" ht="102" x14ac:dyDescent="0.25">
      <c r="C23" s="20" t="s">
        <v>111</v>
      </c>
      <c r="G23" s="22"/>
    </row>
    <row r="24" spans="1:12" ht="25.5" x14ac:dyDescent="0.25">
      <c r="C24" s="20" t="s">
        <v>281</v>
      </c>
      <c r="G24" s="22"/>
    </row>
    <row r="25" spans="1:12" ht="25.5" x14ac:dyDescent="0.25">
      <c r="C25" s="1" t="s">
        <v>115</v>
      </c>
      <c r="G25" s="22"/>
    </row>
    <row r="26" spans="1:12" x14ac:dyDescent="0.25">
      <c r="G26" s="22"/>
    </row>
    <row r="27" spans="1:12" ht="76.5" x14ac:dyDescent="0.25">
      <c r="A27" s="8">
        <v>10</v>
      </c>
      <c r="B27" s="1" t="s">
        <v>25</v>
      </c>
      <c r="C27" s="1" t="s">
        <v>190</v>
      </c>
      <c r="G27" s="22"/>
    </row>
    <row r="28" spans="1:12" x14ac:dyDescent="0.25">
      <c r="C28" s="1" t="s">
        <v>126</v>
      </c>
      <c r="G28" s="22"/>
    </row>
    <row r="29" spans="1:12" x14ac:dyDescent="0.25">
      <c r="C29" s="1" t="s">
        <v>96</v>
      </c>
      <c r="D29" s="6">
        <v>16</v>
      </c>
      <c r="E29" s="1" t="s">
        <v>24</v>
      </c>
      <c r="F29" s="6">
        <v>0</v>
      </c>
      <c r="G29" s="22">
        <v>0</v>
      </c>
      <c r="H29" s="6">
        <f t="shared" si="0"/>
        <v>0</v>
      </c>
      <c r="I29" s="6">
        <f t="shared" si="1"/>
        <v>0</v>
      </c>
    </row>
    <row r="30" spans="1:12" x14ac:dyDescent="0.25">
      <c r="G30" s="22"/>
    </row>
    <row r="31" spans="1:12" ht="76.5" x14ac:dyDescent="0.25">
      <c r="A31" s="8">
        <v>11</v>
      </c>
      <c r="B31" s="1" t="s">
        <v>26</v>
      </c>
      <c r="C31" s="1" t="s">
        <v>191</v>
      </c>
      <c r="G31" s="22"/>
    </row>
    <row r="32" spans="1:12" x14ac:dyDescent="0.25">
      <c r="C32" s="1" t="s">
        <v>127</v>
      </c>
      <c r="G32" s="22"/>
    </row>
    <row r="33" spans="1:9" x14ac:dyDescent="0.25">
      <c r="C33" s="1" t="s">
        <v>97</v>
      </c>
      <c r="D33" s="6">
        <v>2</v>
      </c>
      <c r="E33" s="1" t="s">
        <v>24</v>
      </c>
      <c r="F33" s="6">
        <v>0</v>
      </c>
      <c r="G33" s="22">
        <v>0</v>
      </c>
      <c r="H33" s="6">
        <f t="shared" si="0"/>
        <v>0</v>
      </c>
      <c r="I33" s="6">
        <f t="shared" si="1"/>
        <v>0</v>
      </c>
    </row>
    <row r="34" spans="1:9" x14ac:dyDescent="0.25">
      <c r="G34" s="22"/>
    </row>
    <row r="35" spans="1:9" ht="63.75" x14ac:dyDescent="0.25">
      <c r="A35" s="8">
        <v>12</v>
      </c>
      <c r="B35" s="1" t="s">
        <v>27</v>
      </c>
      <c r="C35" s="1" t="s">
        <v>192</v>
      </c>
      <c r="G35" s="22"/>
    </row>
    <row r="36" spans="1:9" x14ac:dyDescent="0.25">
      <c r="C36" s="1" t="s">
        <v>129</v>
      </c>
      <c r="G36" s="22"/>
    </row>
    <row r="37" spans="1:9" x14ac:dyDescent="0.25">
      <c r="C37" s="1" t="s">
        <v>128</v>
      </c>
      <c r="D37" s="6">
        <v>6</v>
      </c>
      <c r="E37" s="1" t="s">
        <v>24</v>
      </c>
      <c r="F37" s="6">
        <v>0</v>
      </c>
      <c r="G37" s="22">
        <v>0</v>
      </c>
      <c r="H37" s="6">
        <f t="shared" si="0"/>
        <v>0</v>
      </c>
      <c r="I37" s="6">
        <f t="shared" si="1"/>
        <v>0</v>
      </c>
    </row>
    <row r="38" spans="1:9" x14ac:dyDescent="0.25">
      <c r="G38" s="22"/>
    </row>
    <row r="39" spans="1:9" ht="63.75" x14ac:dyDescent="0.25">
      <c r="A39" s="8">
        <v>13</v>
      </c>
      <c r="B39" s="1" t="s">
        <v>28</v>
      </c>
      <c r="C39" s="1" t="s">
        <v>193</v>
      </c>
      <c r="G39" s="22"/>
    </row>
    <row r="40" spans="1:9" x14ac:dyDescent="0.25">
      <c r="C40" s="1" t="s">
        <v>129</v>
      </c>
      <c r="G40" s="22"/>
    </row>
    <row r="41" spans="1:9" x14ac:dyDescent="0.25">
      <c r="C41" s="1" t="s">
        <v>130</v>
      </c>
      <c r="D41" s="6">
        <v>5</v>
      </c>
      <c r="E41" s="1" t="s">
        <v>24</v>
      </c>
      <c r="F41" s="6">
        <v>0</v>
      </c>
      <c r="G41" s="22">
        <v>0</v>
      </c>
      <c r="H41" s="6">
        <f t="shared" si="0"/>
        <v>0</v>
      </c>
      <c r="I41" s="6">
        <f t="shared" si="1"/>
        <v>0</v>
      </c>
    </row>
    <row r="42" spans="1:9" x14ac:dyDescent="0.25">
      <c r="G42" s="22"/>
    </row>
    <row r="43" spans="1:9" ht="102" x14ac:dyDescent="0.25">
      <c r="A43" s="8">
        <v>14</v>
      </c>
      <c r="B43" s="1" t="s">
        <v>29</v>
      </c>
      <c r="C43" s="1" t="s">
        <v>194</v>
      </c>
      <c r="G43" s="22"/>
    </row>
    <row r="44" spans="1:9" x14ac:dyDescent="0.25">
      <c r="C44" s="1" t="s">
        <v>131</v>
      </c>
      <c r="G44" s="22"/>
    </row>
    <row r="45" spans="1:9" x14ac:dyDescent="0.25">
      <c r="C45" s="1" t="s">
        <v>98</v>
      </c>
      <c r="D45" s="6">
        <v>10</v>
      </c>
      <c r="E45" s="1" t="s">
        <v>24</v>
      </c>
      <c r="F45" s="6">
        <v>0</v>
      </c>
      <c r="G45" s="22">
        <v>0</v>
      </c>
      <c r="H45" s="6">
        <f t="shared" si="0"/>
        <v>0</v>
      </c>
      <c r="I45" s="6">
        <f t="shared" si="1"/>
        <v>0</v>
      </c>
    </row>
    <row r="46" spans="1:9" x14ac:dyDescent="0.25">
      <c r="G46" s="22"/>
    </row>
    <row r="47" spans="1:9" ht="168" customHeight="1" x14ac:dyDescent="0.25">
      <c r="A47" s="8">
        <v>15</v>
      </c>
      <c r="B47" s="1" t="s">
        <v>30</v>
      </c>
      <c r="C47" s="20" t="s">
        <v>195</v>
      </c>
      <c r="G47" s="22"/>
    </row>
    <row r="48" spans="1:9" x14ac:dyDescent="0.25">
      <c r="C48" s="1" t="s">
        <v>132</v>
      </c>
      <c r="G48" s="22"/>
    </row>
    <row r="49" spans="1:9" x14ac:dyDescent="0.25">
      <c r="C49" s="1" t="s">
        <v>99</v>
      </c>
      <c r="D49" s="6">
        <v>60</v>
      </c>
      <c r="E49" s="1" t="s">
        <v>24</v>
      </c>
      <c r="F49" s="6">
        <v>0</v>
      </c>
      <c r="G49" s="22">
        <v>0</v>
      </c>
      <c r="H49" s="6">
        <f t="shared" si="0"/>
        <v>0</v>
      </c>
      <c r="I49" s="6">
        <f t="shared" si="1"/>
        <v>0</v>
      </c>
    </row>
    <row r="50" spans="1:9" x14ac:dyDescent="0.25">
      <c r="G50" s="22"/>
    </row>
    <row r="51" spans="1:9" ht="53.25" customHeight="1" x14ac:dyDescent="0.25">
      <c r="A51" s="8">
        <v>16</v>
      </c>
      <c r="B51" s="1" t="s">
        <v>31</v>
      </c>
      <c r="C51" s="1" t="s">
        <v>197</v>
      </c>
      <c r="G51" s="22"/>
    </row>
    <row r="52" spans="1:9" x14ac:dyDescent="0.25">
      <c r="C52" s="1" t="s">
        <v>133</v>
      </c>
      <c r="G52" s="22"/>
    </row>
    <row r="53" spans="1:9" x14ac:dyDescent="0.25">
      <c r="C53" s="1" t="s">
        <v>196</v>
      </c>
      <c r="D53" s="6">
        <v>44</v>
      </c>
      <c r="E53" s="1" t="s">
        <v>24</v>
      </c>
      <c r="F53" s="6">
        <v>0</v>
      </c>
      <c r="G53" s="22">
        <v>0</v>
      </c>
      <c r="H53" s="6">
        <f t="shared" si="0"/>
        <v>0</v>
      </c>
      <c r="I53" s="6">
        <f t="shared" si="1"/>
        <v>0</v>
      </c>
    </row>
    <row r="54" spans="1:9" x14ac:dyDescent="0.25">
      <c r="G54" s="22"/>
    </row>
    <row r="55" spans="1:9" ht="64.5" customHeight="1" x14ac:dyDescent="0.25">
      <c r="A55" s="8">
        <v>17</v>
      </c>
      <c r="B55" s="1" t="s">
        <v>70</v>
      </c>
      <c r="C55" s="1" t="s">
        <v>198</v>
      </c>
      <c r="G55" s="22"/>
    </row>
    <row r="56" spans="1:9" x14ac:dyDescent="0.25">
      <c r="C56" s="1" t="s">
        <v>134</v>
      </c>
      <c r="G56" s="22"/>
    </row>
    <row r="57" spans="1:9" x14ac:dyDescent="0.25">
      <c r="C57" s="1" t="s">
        <v>100</v>
      </c>
      <c r="D57" s="6">
        <v>5</v>
      </c>
      <c r="E57" s="1" t="s">
        <v>24</v>
      </c>
      <c r="F57" s="6">
        <v>0</v>
      </c>
      <c r="G57" s="22">
        <v>0</v>
      </c>
      <c r="H57" s="6">
        <f t="shared" si="0"/>
        <v>0</v>
      </c>
      <c r="I57" s="6">
        <f t="shared" si="1"/>
        <v>0</v>
      </c>
    </row>
    <row r="58" spans="1:9" x14ac:dyDescent="0.25">
      <c r="G58" s="22"/>
    </row>
    <row r="59" spans="1:9" ht="104.25" customHeight="1" x14ac:dyDescent="0.25">
      <c r="A59" s="8">
        <v>18</v>
      </c>
      <c r="B59" s="1" t="s">
        <v>71</v>
      </c>
      <c r="C59" s="1" t="s">
        <v>199</v>
      </c>
      <c r="G59" s="22"/>
    </row>
    <row r="60" spans="1:9" x14ac:dyDescent="0.25">
      <c r="C60" s="1" t="s">
        <v>135</v>
      </c>
      <c r="G60" s="22"/>
    </row>
    <row r="61" spans="1:9" x14ac:dyDescent="0.25">
      <c r="C61" s="1" t="s">
        <v>101</v>
      </c>
      <c r="D61" s="6">
        <v>51</v>
      </c>
      <c r="E61" s="1" t="s">
        <v>24</v>
      </c>
      <c r="F61" s="6">
        <v>0</v>
      </c>
      <c r="G61" s="22">
        <v>0</v>
      </c>
      <c r="H61" s="6">
        <f t="shared" si="0"/>
        <v>0</v>
      </c>
      <c r="I61" s="6">
        <f t="shared" si="1"/>
        <v>0</v>
      </c>
    </row>
    <row r="62" spans="1:9" x14ac:dyDescent="0.25">
      <c r="G62" s="22"/>
    </row>
    <row r="63" spans="1:9" ht="42" customHeight="1" x14ac:dyDescent="0.25">
      <c r="A63" s="8">
        <v>19</v>
      </c>
      <c r="B63" s="1" t="s">
        <v>72</v>
      </c>
      <c r="C63" s="1" t="s">
        <v>200</v>
      </c>
      <c r="G63" s="22"/>
    </row>
    <row r="64" spans="1:9" x14ac:dyDescent="0.25">
      <c r="C64" s="1" t="s">
        <v>136</v>
      </c>
      <c r="G64" s="22"/>
    </row>
    <row r="65" spans="1:9" x14ac:dyDescent="0.25">
      <c r="C65" s="1" t="s">
        <v>102</v>
      </c>
      <c r="D65" s="6">
        <v>2</v>
      </c>
      <c r="E65" s="1" t="s">
        <v>24</v>
      </c>
      <c r="F65" s="6">
        <v>0</v>
      </c>
      <c r="G65" s="22">
        <v>0</v>
      </c>
      <c r="H65" s="6">
        <f t="shared" si="0"/>
        <v>0</v>
      </c>
      <c r="I65" s="6">
        <f t="shared" si="1"/>
        <v>0</v>
      </c>
    </row>
    <row r="66" spans="1:9" x14ac:dyDescent="0.25">
      <c r="G66" s="22"/>
    </row>
    <row r="67" spans="1:9" ht="76.5" x14ac:dyDescent="0.25">
      <c r="A67" s="8">
        <v>20</v>
      </c>
      <c r="B67" s="1" t="s">
        <v>73</v>
      </c>
      <c r="C67" s="1" t="s">
        <v>201</v>
      </c>
      <c r="G67" s="22"/>
    </row>
    <row r="68" spans="1:9" x14ac:dyDescent="0.25">
      <c r="C68" s="1" t="s">
        <v>137</v>
      </c>
      <c r="G68" s="22"/>
    </row>
    <row r="69" spans="1:9" x14ac:dyDescent="0.25">
      <c r="C69" s="1" t="s">
        <v>103</v>
      </c>
      <c r="D69" s="6">
        <v>1</v>
      </c>
      <c r="E69" s="1" t="s">
        <v>24</v>
      </c>
      <c r="F69" s="6">
        <v>0</v>
      </c>
      <c r="G69" s="22">
        <v>0</v>
      </c>
      <c r="H69" s="6">
        <f t="shared" si="0"/>
        <v>0</v>
      </c>
      <c r="I69" s="6">
        <f t="shared" si="1"/>
        <v>0</v>
      </c>
    </row>
    <row r="70" spans="1:9" x14ac:dyDescent="0.25">
      <c r="G70" s="22"/>
    </row>
    <row r="71" spans="1:9" ht="91.5" customHeight="1" x14ac:dyDescent="0.25">
      <c r="A71" s="8">
        <v>21</v>
      </c>
      <c r="B71" s="1" t="s">
        <v>74</v>
      </c>
      <c r="C71" s="1" t="s">
        <v>202</v>
      </c>
      <c r="G71" s="22"/>
    </row>
    <row r="72" spans="1:9" x14ac:dyDescent="0.25">
      <c r="C72" s="1" t="s">
        <v>138</v>
      </c>
      <c r="G72" s="22"/>
    </row>
    <row r="73" spans="1:9" x14ac:dyDescent="0.25">
      <c r="C73" s="1" t="s">
        <v>104</v>
      </c>
      <c r="D73" s="6">
        <v>2</v>
      </c>
      <c r="E73" s="1" t="s">
        <v>24</v>
      </c>
      <c r="F73" s="6">
        <v>0</v>
      </c>
      <c r="G73" s="22">
        <v>0</v>
      </c>
      <c r="H73" s="6">
        <f t="shared" ref="H73:H133" si="4">ROUND(D73*F73, 0)</f>
        <v>0</v>
      </c>
      <c r="I73" s="6">
        <f t="shared" ref="I73:I133" si="5">ROUND(D73*G73, 0)</f>
        <v>0</v>
      </c>
    </row>
    <row r="74" spans="1:9" x14ac:dyDescent="0.25">
      <c r="G74" s="22"/>
    </row>
    <row r="75" spans="1:9" ht="51.75" customHeight="1" x14ac:dyDescent="0.25">
      <c r="A75" s="8">
        <v>22</v>
      </c>
      <c r="B75" s="1" t="s">
        <v>75</v>
      </c>
      <c r="C75" s="1" t="s">
        <v>203</v>
      </c>
      <c r="G75" s="22"/>
    </row>
    <row r="76" spans="1:9" x14ac:dyDescent="0.25">
      <c r="C76" s="1" t="s">
        <v>139</v>
      </c>
      <c r="G76" s="22"/>
    </row>
    <row r="77" spans="1:9" x14ac:dyDescent="0.25">
      <c r="C77" s="1" t="s">
        <v>105</v>
      </c>
      <c r="D77" s="6">
        <v>1</v>
      </c>
      <c r="E77" s="1" t="s">
        <v>24</v>
      </c>
      <c r="F77" s="6">
        <v>0</v>
      </c>
      <c r="G77" s="22">
        <v>0</v>
      </c>
      <c r="H77" s="6">
        <f t="shared" si="4"/>
        <v>0</v>
      </c>
      <c r="I77" s="6">
        <f t="shared" si="5"/>
        <v>0</v>
      </c>
    </row>
    <row r="78" spans="1:9" x14ac:dyDescent="0.25">
      <c r="G78" s="22"/>
    </row>
    <row r="79" spans="1:9" ht="51.75" customHeight="1" x14ac:dyDescent="0.25">
      <c r="A79" s="8">
        <v>23</v>
      </c>
      <c r="B79" s="1" t="s">
        <v>76</v>
      </c>
      <c r="C79" s="1" t="s">
        <v>203</v>
      </c>
      <c r="G79" s="22"/>
    </row>
    <row r="80" spans="1:9" x14ac:dyDescent="0.25">
      <c r="C80" s="1" t="s">
        <v>140</v>
      </c>
      <c r="G80" s="22"/>
    </row>
    <row r="81" spans="1:9" x14ac:dyDescent="0.25">
      <c r="C81" s="1" t="s">
        <v>109</v>
      </c>
      <c r="D81" s="6">
        <v>2</v>
      </c>
      <c r="E81" s="1" t="s">
        <v>24</v>
      </c>
      <c r="F81" s="6">
        <v>0</v>
      </c>
      <c r="G81" s="22">
        <v>0</v>
      </c>
      <c r="H81" s="6">
        <f t="shared" si="4"/>
        <v>0</v>
      </c>
      <c r="I81" s="6">
        <f t="shared" si="5"/>
        <v>0</v>
      </c>
    </row>
    <row r="82" spans="1:9" x14ac:dyDescent="0.25">
      <c r="G82" s="22"/>
    </row>
    <row r="83" spans="1:9" ht="63.75" x14ac:dyDescent="0.25">
      <c r="A83" s="8">
        <v>24</v>
      </c>
      <c r="B83" s="1" t="s">
        <v>77</v>
      </c>
      <c r="C83" s="1" t="s">
        <v>204</v>
      </c>
      <c r="G83" s="22"/>
    </row>
    <row r="84" spans="1:9" x14ac:dyDescent="0.25">
      <c r="C84" s="1" t="s">
        <v>141</v>
      </c>
      <c r="G84" s="22"/>
    </row>
    <row r="85" spans="1:9" x14ac:dyDescent="0.25">
      <c r="C85" s="1" t="s">
        <v>110</v>
      </c>
      <c r="D85" s="6">
        <v>1</v>
      </c>
      <c r="E85" s="1" t="s">
        <v>24</v>
      </c>
      <c r="F85" s="6">
        <v>0</v>
      </c>
      <c r="G85" s="22">
        <v>0</v>
      </c>
      <c r="H85" s="6">
        <f t="shared" si="4"/>
        <v>0</v>
      </c>
      <c r="I85" s="6">
        <f t="shared" si="5"/>
        <v>0</v>
      </c>
    </row>
    <row r="86" spans="1:9" x14ac:dyDescent="0.25">
      <c r="G86" s="22"/>
    </row>
    <row r="87" spans="1:9" ht="38.25" x14ac:dyDescent="0.25">
      <c r="A87" s="8">
        <v>25</v>
      </c>
      <c r="B87" s="1" t="s">
        <v>142</v>
      </c>
      <c r="C87" s="1" t="s">
        <v>254</v>
      </c>
      <c r="G87" s="22"/>
    </row>
    <row r="88" spans="1:9" x14ac:dyDescent="0.25">
      <c r="C88" s="1" t="s">
        <v>217</v>
      </c>
      <c r="G88" s="22"/>
    </row>
    <row r="89" spans="1:9" x14ac:dyDescent="0.25">
      <c r="C89" s="1" t="s">
        <v>218</v>
      </c>
      <c r="D89" s="6">
        <v>1</v>
      </c>
      <c r="E89" s="1" t="s">
        <v>24</v>
      </c>
      <c r="F89" s="6">
        <v>0</v>
      </c>
      <c r="G89" s="22">
        <v>0</v>
      </c>
      <c r="H89" s="6">
        <f t="shared" si="4"/>
        <v>0</v>
      </c>
      <c r="I89" s="6">
        <f t="shared" si="5"/>
        <v>0</v>
      </c>
    </row>
    <row r="90" spans="1:9" x14ac:dyDescent="0.25">
      <c r="G90" s="22"/>
    </row>
    <row r="91" spans="1:9" ht="38.25" x14ac:dyDescent="0.25">
      <c r="A91" s="8">
        <v>26</v>
      </c>
      <c r="B91" s="1" t="s">
        <v>144</v>
      </c>
      <c r="C91" s="1" t="s">
        <v>255</v>
      </c>
      <c r="G91" s="22"/>
    </row>
    <row r="92" spans="1:9" x14ac:dyDescent="0.25">
      <c r="C92" s="1" t="s">
        <v>219</v>
      </c>
      <c r="G92" s="22"/>
    </row>
    <row r="93" spans="1:9" x14ac:dyDescent="0.25">
      <c r="C93" s="1" t="s">
        <v>220</v>
      </c>
      <c r="D93" s="6">
        <v>1</v>
      </c>
      <c r="E93" s="1" t="s">
        <v>24</v>
      </c>
      <c r="F93" s="6">
        <v>0</v>
      </c>
      <c r="G93" s="22">
        <v>0</v>
      </c>
      <c r="H93" s="6">
        <f t="shared" si="4"/>
        <v>0</v>
      </c>
      <c r="I93" s="6">
        <f t="shared" si="5"/>
        <v>0</v>
      </c>
    </row>
    <row r="94" spans="1:9" x14ac:dyDescent="0.25">
      <c r="G94" s="22"/>
    </row>
    <row r="95" spans="1:9" ht="38.25" x14ac:dyDescent="0.25">
      <c r="A95" s="8">
        <v>27</v>
      </c>
      <c r="B95" s="1" t="s">
        <v>147</v>
      </c>
      <c r="C95" s="1" t="s">
        <v>256</v>
      </c>
      <c r="G95" s="22"/>
    </row>
    <row r="96" spans="1:9" x14ac:dyDescent="0.25">
      <c r="C96" s="1" t="s">
        <v>221</v>
      </c>
      <c r="G96" s="22"/>
    </row>
    <row r="97" spans="1:9" x14ac:dyDescent="0.25">
      <c r="C97" s="1" t="s">
        <v>222</v>
      </c>
      <c r="D97" s="6">
        <v>2</v>
      </c>
      <c r="E97" s="1" t="s">
        <v>24</v>
      </c>
      <c r="F97" s="6">
        <v>0</v>
      </c>
      <c r="G97" s="22">
        <v>0</v>
      </c>
      <c r="H97" s="6">
        <f t="shared" si="4"/>
        <v>0</v>
      </c>
      <c r="I97" s="6">
        <f t="shared" si="5"/>
        <v>0</v>
      </c>
    </row>
    <row r="98" spans="1:9" x14ac:dyDescent="0.25">
      <c r="G98" s="22"/>
    </row>
    <row r="99" spans="1:9" ht="38.25" x14ac:dyDescent="0.25">
      <c r="A99" s="8">
        <v>28</v>
      </c>
      <c r="B99" s="1" t="s">
        <v>150</v>
      </c>
      <c r="C99" s="1" t="s">
        <v>257</v>
      </c>
      <c r="G99" s="22"/>
    </row>
    <row r="100" spans="1:9" x14ac:dyDescent="0.25">
      <c r="C100" s="1" t="s">
        <v>223</v>
      </c>
      <c r="G100" s="22"/>
    </row>
    <row r="101" spans="1:9" x14ac:dyDescent="0.25">
      <c r="C101" s="1" t="s">
        <v>224</v>
      </c>
      <c r="D101" s="6">
        <v>2</v>
      </c>
      <c r="E101" s="1" t="s">
        <v>24</v>
      </c>
      <c r="F101" s="6">
        <v>0</v>
      </c>
      <c r="G101" s="22">
        <v>0</v>
      </c>
      <c r="H101" s="6">
        <f t="shared" si="4"/>
        <v>0</v>
      </c>
      <c r="I101" s="6">
        <f t="shared" si="5"/>
        <v>0</v>
      </c>
    </row>
    <row r="102" spans="1:9" x14ac:dyDescent="0.25">
      <c r="G102" s="22"/>
    </row>
    <row r="103" spans="1:9" ht="38.25" x14ac:dyDescent="0.25">
      <c r="A103" s="8">
        <v>29</v>
      </c>
      <c r="B103" s="1" t="s">
        <v>151</v>
      </c>
      <c r="C103" s="1" t="s">
        <v>254</v>
      </c>
      <c r="G103" s="22"/>
    </row>
    <row r="104" spans="1:9" x14ac:dyDescent="0.25">
      <c r="C104" s="1" t="s">
        <v>226</v>
      </c>
      <c r="G104" s="22"/>
    </row>
    <row r="105" spans="1:9" x14ac:dyDescent="0.25">
      <c r="C105" s="1" t="s">
        <v>225</v>
      </c>
      <c r="D105" s="6">
        <v>1</v>
      </c>
      <c r="E105" s="1" t="s">
        <v>24</v>
      </c>
      <c r="F105" s="6">
        <v>0</v>
      </c>
      <c r="G105" s="22">
        <v>0</v>
      </c>
      <c r="H105" s="6">
        <f t="shared" si="4"/>
        <v>0</v>
      </c>
      <c r="I105" s="6">
        <f t="shared" si="5"/>
        <v>0</v>
      </c>
    </row>
    <row r="106" spans="1:9" x14ac:dyDescent="0.25">
      <c r="G106" s="22"/>
    </row>
    <row r="107" spans="1:9" ht="38.25" x14ac:dyDescent="0.25">
      <c r="A107" s="8">
        <v>30</v>
      </c>
      <c r="B107" s="1" t="s">
        <v>154</v>
      </c>
      <c r="C107" s="1" t="s">
        <v>255</v>
      </c>
      <c r="G107" s="22"/>
    </row>
    <row r="108" spans="1:9" x14ac:dyDescent="0.25">
      <c r="C108" s="1" t="s">
        <v>227</v>
      </c>
      <c r="G108" s="22"/>
    </row>
    <row r="109" spans="1:9" x14ac:dyDescent="0.25">
      <c r="C109" s="1" t="s">
        <v>228</v>
      </c>
      <c r="D109" s="6">
        <v>1</v>
      </c>
      <c r="E109" s="1" t="s">
        <v>24</v>
      </c>
      <c r="F109" s="6">
        <v>0</v>
      </c>
      <c r="G109" s="22">
        <v>0</v>
      </c>
      <c r="H109" s="6">
        <f t="shared" si="4"/>
        <v>0</v>
      </c>
      <c r="I109" s="6">
        <f t="shared" si="5"/>
        <v>0</v>
      </c>
    </row>
    <row r="110" spans="1:9" x14ac:dyDescent="0.25">
      <c r="G110" s="22"/>
    </row>
    <row r="111" spans="1:9" ht="38.25" x14ac:dyDescent="0.25">
      <c r="A111" s="8">
        <v>31</v>
      </c>
      <c r="B111" s="1" t="s">
        <v>156</v>
      </c>
      <c r="C111" s="1" t="s">
        <v>254</v>
      </c>
      <c r="G111" s="22"/>
    </row>
    <row r="112" spans="1:9" x14ac:dyDescent="0.25">
      <c r="C112" s="1" t="s">
        <v>229</v>
      </c>
      <c r="G112" s="22"/>
    </row>
    <row r="113" spans="1:9" x14ac:dyDescent="0.25">
      <c r="C113" s="1" t="s">
        <v>230</v>
      </c>
      <c r="D113" s="6">
        <v>1</v>
      </c>
      <c r="E113" s="1" t="s">
        <v>24</v>
      </c>
      <c r="F113" s="6">
        <v>0</v>
      </c>
      <c r="G113" s="22">
        <v>0</v>
      </c>
      <c r="H113" s="6">
        <f t="shared" si="4"/>
        <v>0</v>
      </c>
      <c r="I113" s="6">
        <f t="shared" si="5"/>
        <v>0</v>
      </c>
    </row>
    <row r="114" spans="1:9" x14ac:dyDescent="0.25">
      <c r="G114" s="22"/>
    </row>
    <row r="115" spans="1:9" ht="38.25" x14ac:dyDescent="0.25">
      <c r="A115" s="8">
        <v>32</v>
      </c>
      <c r="B115" s="1" t="s">
        <v>158</v>
      </c>
      <c r="C115" s="1" t="s">
        <v>255</v>
      </c>
      <c r="G115" s="22"/>
    </row>
    <row r="116" spans="1:9" x14ac:dyDescent="0.25">
      <c r="C116" s="1" t="s">
        <v>231</v>
      </c>
      <c r="G116" s="22"/>
    </row>
    <row r="117" spans="1:9" x14ac:dyDescent="0.25">
      <c r="C117" s="1" t="s">
        <v>232</v>
      </c>
      <c r="D117" s="6">
        <v>1</v>
      </c>
      <c r="E117" s="1" t="s">
        <v>24</v>
      </c>
      <c r="F117" s="6">
        <v>0</v>
      </c>
      <c r="G117" s="22">
        <v>0</v>
      </c>
      <c r="H117" s="6">
        <f t="shared" si="4"/>
        <v>0</v>
      </c>
      <c r="I117" s="6">
        <f t="shared" si="5"/>
        <v>0</v>
      </c>
    </row>
    <row r="118" spans="1:9" x14ac:dyDescent="0.25">
      <c r="G118" s="22"/>
    </row>
    <row r="119" spans="1:9" ht="38.25" x14ac:dyDescent="0.25">
      <c r="A119" s="8">
        <v>33</v>
      </c>
      <c r="B119" s="1" t="s">
        <v>160</v>
      </c>
      <c r="C119" s="1" t="s">
        <v>254</v>
      </c>
      <c r="G119" s="22"/>
    </row>
    <row r="120" spans="1:9" x14ac:dyDescent="0.25">
      <c r="C120" s="1" t="s">
        <v>233</v>
      </c>
      <c r="G120" s="22"/>
    </row>
    <row r="121" spans="1:9" x14ac:dyDescent="0.25">
      <c r="C121" s="1" t="s">
        <v>234</v>
      </c>
      <c r="D121" s="6">
        <v>1</v>
      </c>
      <c r="E121" s="1" t="s">
        <v>24</v>
      </c>
      <c r="F121" s="6">
        <v>0</v>
      </c>
      <c r="G121" s="22">
        <v>0</v>
      </c>
      <c r="H121" s="6">
        <f t="shared" si="4"/>
        <v>0</v>
      </c>
      <c r="I121" s="6">
        <f t="shared" si="5"/>
        <v>0</v>
      </c>
    </row>
    <row r="122" spans="1:9" x14ac:dyDescent="0.25">
      <c r="G122" s="22"/>
    </row>
    <row r="123" spans="1:9" ht="38.25" x14ac:dyDescent="0.25">
      <c r="A123" s="8">
        <v>34</v>
      </c>
      <c r="B123" s="1" t="s">
        <v>162</v>
      </c>
      <c r="C123" s="1" t="s">
        <v>255</v>
      </c>
      <c r="G123" s="22"/>
    </row>
    <row r="124" spans="1:9" x14ac:dyDescent="0.25">
      <c r="C124" s="1" t="s">
        <v>235</v>
      </c>
      <c r="G124" s="22"/>
    </row>
    <row r="125" spans="1:9" x14ac:dyDescent="0.25">
      <c r="C125" s="1" t="s">
        <v>236</v>
      </c>
      <c r="D125" s="6">
        <v>1</v>
      </c>
      <c r="E125" s="1" t="s">
        <v>24</v>
      </c>
      <c r="F125" s="6">
        <v>0</v>
      </c>
      <c r="G125" s="22">
        <v>0</v>
      </c>
      <c r="H125" s="6">
        <f t="shared" si="4"/>
        <v>0</v>
      </c>
      <c r="I125" s="6">
        <f t="shared" si="5"/>
        <v>0</v>
      </c>
    </row>
    <row r="126" spans="1:9" x14ac:dyDescent="0.25">
      <c r="G126" s="22"/>
    </row>
    <row r="127" spans="1:9" ht="51" x14ac:dyDescent="0.25">
      <c r="A127" s="8">
        <v>35</v>
      </c>
      <c r="B127" s="1" t="s">
        <v>164</v>
      </c>
      <c r="C127" s="1" t="s">
        <v>253</v>
      </c>
      <c r="G127" s="22"/>
    </row>
    <row r="128" spans="1:9" x14ac:dyDescent="0.25">
      <c r="C128" s="1" t="s">
        <v>237</v>
      </c>
      <c r="G128" s="22"/>
    </row>
    <row r="129" spans="1:9" x14ac:dyDescent="0.25">
      <c r="C129" s="1" t="s">
        <v>238</v>
      </c>
      <c r="D129" s="6">
        <v>1</v>
      </c>
      <c r="E129" s="1" t="s">
        <v>24</v>
      </c>
      <c r="F129" s="6">
        <v>0</v>
      </c>
      <c r="G129" s="22">
        <v>0</v>
      </c>
      <c r="H129" s="6">
        <f t="shared" si="4"/>
        <v>0</v>
      </c>
      <c r="I129" s="6">
        <f t="shared" si="5"/>
        <v>0</v>
      </c>
    </row>
    <row r="130" spans="1:9" x14ac:dyDescent="0.25">
      <c r="G130" s="22"/>
    </row>
    <row r="131" spans="1:9" ht="104.25" customHeight="1" x14ac:dyDescent="0.25">
      <c r="A131" s="8">
        <v>36</v>
      </c>
      <c r="B131" s="1" t="s">
        <v>239</v>
      </c>
      <c r="C131" s="1" t="s">
        <v>258</v>
      </c>
      <c r="G131" s="22"/>
    </row>
    <row r="132" spans="1:9" x14ac:dyDescent="0.25">
      <c r="C132" s="1" t="s">
        <v>143</v>
      </c>
      <c r="G132" s="22"/>
    </row>
    <row r="133" spans="1:9" x14ac:dyDescent="0.25">
      <c r="C133" s="1" t="s">
        <v>240</v>
      </c>
      <c r="D133" s="6">
        <v>4</v>
      </c>
      <c r="E133" s="1" t="s">
        <v>24</v>
      </c>
      <c r="F133" s="6">
        <v>0</v>
      </c>
      <c r="G133" s="22">
        <v>0</v>
      </c>
      <c r="H133" s="6">
        <f t="shared" si="4"/>
        <v>0</v>
      </c>
      <c r="I133" s="6">
        <f t="shared" si="5"/>
        <v>0</v>
      </c>
    </row>
    <row r="134" spans="1:9" x14ac:dyDescent="0.25">
      <c r="G134" s="22"/>
    </row>
    <row r="135" spans="1:9" ht="57" customHeight="1" x14ac:dyDescent="0.25">
      <c r="A135" s="8">
        <v>37</v>
      </c>
      <c r="B135" s="1" t="s">
        <v>241</v>
      </c>
      <c r="C135" s="1" t="s">
        <v>205</v>
      </c>
      <c r="G135" s="22"/>
    </row>
    <row r="136" spans="1:9" x14ac:dyDescent="0.25">
      <c r="C136" s="1" t="s">
        <v>143</v>
      </c>
      <c r="G136" s="22"/>
    </row>
    <row r="137" spans="1:9" x14ac:dyDescent="0.25">
      <c r="C137" s="1" t="s">
        <v>106</v>
      </c>
      <c r="D137" s="6">
        <v>5</v>
      </c>
      <c r="E137" s="1" t="s">
        <v>24</v>
      </c>
      <c r="F137" s="6">
        <v>0</v>
      </c>
      <c r="G137" s="22">
        <v>0</v>
      </c>
      <c r="H137" s="6">
        <f t="shared" ref="H137:H183" si="6">ROUND(D137*F137, 0)</f>
        <v>0</v>
      </c>
      <c r="I137" s="6">
        <f t="shared" ref="I137:I183" si="7">ROUND(D137*G137, 0)</f>
        <v>0</v>
      </c>
    </row>
    <row r="138" spans="1:9" x14ac:dyDescent="0.25">
      <c r="G138" s="22"/>
    </row>
    <row r="139" spans="1:9" ht="56.25" customHeight="1" x14ac:dyDescent="0.25">
      <c r="A139" s="8">
        <v>38</v>
      </c>
      <c r="B139" s="1" t="s">
        <v>242</v>
      </c>
      <c r="C139" s="1" t="s">
        <v>206</v>
      </c>
      <c r="G139" s="22"/>
    </row>
    <row r="140" spans="1:9" x14ac:dyDescent="0.25">
      <c r="C140" s="1" t="s">
        <v>145</v>
      </c>
      <c r="G140" s="22"/>
    </row>
    <row r="141" spans="1:9" x14ac:dyDescent="0.25">
      <c r="C141" s="1" t="s">
        <v>146</v>
      </c>
      <c r="D141" s="6">
        <v>1</v>
      </c>
      <c r="E141" s="1" t="s">
        <v>24</v>
      </c>
      <c r="F141" s="6">
        <v>0</v>
      </c>
      <c r="G141" s="22">
        <v>0</v>
      </c>
      <c r="H141" s="6">
        <f t="shared" si="6"/>
        <v>0</v>
      </c>
      <c r="I141" s="6">
        <f t="shared" si="7"/>
        <v>0</v>
      </c>
    </row>
    <row r="142" spans="1:9" x14ac:dyDescent="0.25">
      <c r="G142" s="22"/>
    </row>
    <row r="143" spans="1:9" ht="89.25" x14ac:dyDescent="0.25">
      <c r="A143" s="8">
        <v>39</v>
      </c>
      <c r="B143" s="1" t="s">
        <v>243</v>
      </c>
      <c r="C143" s="1" t="s">
        <v>207</v>
      </c>
      <c r="G143" s="22"/>
    </row>
    <row r="144" spans="1:9" x14ac:dyDescent="0.25">
      <c r="C144" s="1" t="s">
        <v>148</v>
      </c>
      <c r="G144" s="22"/>
    </row>
    <row r="145" spans="1:12" x14ac:dyDescent="0.25">
      <c r="C145" s="1" t="s">
        <v>149</v>
      </c>
      <c r="D145" s="6">
        <v>1</v>
      </c>
      <c r="E145" s="1" t="s">
        <v>24</v>
      </c>
      <c r="F145" s="6">
        <v>0</v>
      </c>
      <c r="G145" s="22">
        <v>0</v>
      </c>
      <c r="H145" s="6">
        <f t="shared" si="6"/>
        <v>0</v>
      </c>
      <c r="I145" s="6">
        <f t="shared" si="7"/>
        <v>0</v>
      </c>
    </row>
    <row r="146" spans="1:12" x14ac:dyDescent="0.25">
      <c r="G146" s="22"/>
    </row>
    <row r="147" spans="1:12" x14ac:dyDescent="0.25">
      <c r="C147" s="41" t="s">
        <v>85</v>
      </c>
      <c r="G147" s="22"/>
    </row>
    <row r="148" spans="1:12" s="20" customFormat="1" ht="129.75" customHeight="1" x14ac:dyDescent="0.25">
      <c r="A148" s="34">
        <v>40</v>
      </c>
      <c r="B148" s="20" t="s">
        <v>244</v>
      </c>
      <c r="C148" s="1" t="s">
        <v>208</v>
      </c>
      <c r="D148" s="22"/>
      <c r="F148" s="6"/>
      <c r="G148" s="22"/>
      <c r="H148" s="6"/>
      <c r="I148" s="6"/>
      <c r="L148" s="35"/>
    </row>
    <row r="149" spans="1:12" s="20" customFormat="1" x14ac:dyDescent="0.25">
      <c r="A149" s="34"/>
      <c r="C149" s="20" t="s">
        <v>170</v>
      </c>
      <c r="D149" s="22"/>
      <c r="F149" s="6"/>
      <c r="G149" s="22"/>
      <c r="H149" s="6"/>
      <c r="I149" s="6"/>
      <c r="L149" s="35"/>
    </row>
    <row r="150" spans="1:12" s="20" customFormat="1" x14ac:dyDescent="0.25">
      <c r="A150" s="34"/>
      <c r="C150" s="20" t="s">
        <v>171</v>
      </c>
      <c r="D150" s="22"/>
      <c r="F150" s="6"/>
      <c r="G150" s="22"/>
      <c r="H150" s="6"/>
      <c r="I150" s="6"/>
      <c r="L150" s="35"/>
    </row>
    <row r="151" spans="1:12" s="20" customFormat="1" x14ac:dyDescent="0.25">
      <c r="A151" s="34"/>
      <c r="C151" s="20" t="s">
        <v>107</v>
      </c>
      <c r="D151" s="22">
        <v>1</v>
      </c>
      <c r="E151" s="20" t="s">
        <v>24</v>
      </c>
      <c r="F151" s="6">
        <v>0</v>
      </c>
      <c r="G151" s="22">
        <v>0</v>
      </c>
      <c r="H151" s="6">
        <f t="shared" si="6"/>
        <v>0</v>
      </c>
      <c r="I151" s="6">
        <f t="shared" si="7"/>
        <v>0</v>
      </c>
      <c r="L151" s="35"/>
    </row>
    <row r="152" spans="1:12" s="20" customFormat="1" x14ac:dyDescent="0.25">
      <c r="A152" s="34"/>
      <c r="D152" s="22"/>
      <c r="F152" s="6"/>
      <c r="G152" s="22"/>
      <c r="H152" s="6"/>
      <c r="I152" s="6"/>
      <c r="L152" s="35"/>
    </row>
    <row r="153" spans="1:12" s="20" customFormat="1" ht="78" customHeight="1" x14ac:dyDescent="0.25">
      <c r="A153" s="34">
        <v>41</v>
      </c>
      <c r="B153" s="20" t="s">
        <v>245</v>
      </c>
      <c r="C153" s="1" t="s">
        <v>209</v>
      </c>
      <c r="D153" s="22"/>
      <c r="F153" s="6"/>
      <c r="G153" s="22"/>
      <c r="H153" s="6"/>
      <c r="I153" s="6"/>
      <c r="L153" s="35"/>
    </row>
    <row r="154" spans="1:12" s="20" customFormat="1" x14ac:dyDescent="0.25">
      <c r="A154" s="34"/>
      <c r="C154" s="20" t="s">
        <v>152</v>
      </c>
      <c r="D154" s="22"/>
      <c r="F154" s="6"/>
      <c r="G154" s="22"/>
      <c r="H154" s="6"/>
      <c r="I154" s="6"/>
      <c r="L154" s="35"/>
    </row>
    <row r="155" spans="1:12" s="20" customFormat="1" x14ac:dyDescent="0.25">
      <c r="A155" s="34"/>
      <c r="C155" s="20" t="s">
        <v>108</v>
      </c>
      <c r="D155" s="22">
        <v>1</v>
      </c>
      <c r="E155" s="20" t="s">
        <v>24</v>
      </c>
      <c r="F155" s="6">
        <v>0</v>
      </c>
      <c r="G155" s="22">
        <v>0</v>
      </c>
      <c r="H155" s="6">
        <f t="shared" si="6"/>
        <v>0</v>
      </c>
      <c r="I155" s="6">
        <f t="shared" si="7"/>
        <v>0</v>
      </c>
      <c r="L155" s="35"/>
    </row>
    <row r="156" spans="1:12" s="20" customFormat="1" x14ac:dyDescent="0.25">
      <c r="A156" s="34"/>
      <c r="D156" s="22"/>
      <c r="F156" s="6"/>
      <c r="G156" s="22"/>
      <c r="H156" s="6"/>
      <c r="I156" s="6"/>
      <c r="L156" s="35"/>
    </row>
    <row r="157" spans="1:12" s="20" customFormat="1" ht="78.75" customHeight="1" x14ac:dyDescent="0.25">
      <c r="A157" s="34">
        <v>42</v>
      </c>
      <c r="B157" s="20" t="s">
        <v>246</v>
      </c>
      <c r="C157" s="1" t="s">
        <v>210</v>
      </c>
      <c r="D157" s="22"/>
      <c r="F157" s="6"/>
      <c r="G157" s="22"/>
      <c r="H157" s="6"/>
      <c r="I157" s="6"/>
      <c r="L157" s="35"/>
    </row>
    <row r="158" spans="1:12" s="20" customFormat="1" x14ac:dyDescent="0.25">
      <c r="A158" s="34"/>
      <c r="C158" s="20" t="s">
        <v>152</v>
      </c>
      <c r="D158" s="22"/>
      <c r="F158" s="6"/>
      <c r="G158" s="22"/>
      <c r="H158" s="6"/>
      <c r="I158" s="6"/>
      <c r="L158" s="35"/>
    </row>
    <row r="159" spans="1:12" s="20" customFormat="1" x14ac:dyDescent="0.25">
      <c r="A159" s="34"/>
      <c r="C159" s="20" t="s">
        <v>153</v>
      </c>
      <c r="D159" s="22">
        <v>1</v>
      </c>
      <c r="E159" s="20" t="s">
        <v>24</v>
      </c>
      <c r="F159" s="6">
        <v>0</v>
      </c>
      <c r="G159" s="22">
        <v>0</v>
      </c>
      <c r="H159" s="6">
        <f t="shared" si="6"/>
        <v>0</v>
      </c>
      <c r="I159" s="6">
        <f t="shared" si="7"/>
        <v>0</v>
      </c>
      <c r="L159" s="35"/>
    </row>
    <row r="160" spans="1:12" s="20" customFormat="1" x14ac:dyDescent="0.25">
      <c r="A160" s="34"/>
      <c r="D160" s="22"/>
      <c r="F160" s="6"/>
      <c r="G160" s="22"/>
      <c r="H160" s="6"/>
      <c r="I160" s="6"/>
      <c r="L160" s="35"/>
    </row>
    <row r="161" spans="1:12" s="20" customFormat="1" ht="81" customHeight="1" x14ac:dyDescent="0.25">
      <c r="A161" s="34">
        <v>43</v>
      </c>
      <c r="B161" s="20" t="s">
        <v>247</v>
      </c>
      <c r="C161" s="1" t="s">
        <v>211</v>
      </c>
      <c r="D161" s="22"/>
      <c r="F161" s="6"/>
      <c r="G161" s="22"/>
      <c r="H161" s="6"/>
      <c r="I161" s="6"/>
      <c r="L161" s="35"/>
    </row>
    <row r="162" spans="1:12" s="20" customFormat="1" x14ac:dyDescent="0.25">
      <c r="A162" s="34"/>
      <c r="C162" s="20" t="s">
        <v>166</v>
      </c>
      <c r="D162" s="22"/>
      <c r="F162" s="6"/>
      <c r="G162" s="22"/>
      <c r="H162" s="6"/>
      <c r="I162" s="6"/>
      <c r="L162" s="35"/>
    </row>
    <row r="163" spans="1:12" s="20" customFormat="1" x14ac:dyDescent="0.25">
      <c r="A163" s="34"/>
      <c r="C163" s="20" t="s">
        <v>155</v>
      </c>
      <c r="D163" s="22">
        <v>1</v>
      </c>
      <c r="E163" s="20" t="s">
        <v>24</v>
      </c>
      <c r="F163" s="6">
        <v>0</v>
      </c>
      <c r="G163" s="22">
        <v>0</v>
      </c>
      <c r="H163" s="6">
        <f t="shared" si="6"/>
        <v>0</v>
      </c>
      <c r="I163" s="6">
        <f t="shared" si="7"/>
        <v>0</v>
      </c>
      <c r="L163" s="35"/>
    </row>
    <row r="164" spans="1:12" s="20" customFormat="1" x14ac:dyDescent="0.25">
      <c r="A164" s="34"/>
      <c r="D164" s="22"/>
      <c r="F164" s="6"/>
      <c r="G164" s="22"/>
      <c r="H164" s="6"/>
      <c r="I164" s="6"/>
      <c r="L164" s="35"/>
    </row>
    <row r="165" spans="1:12" s="20" customFormat="1" ht="81.75" customHeight="1" x14ac:dyDescent="0.25">
      <c r="A165" s="34">
        <v>44</v>
      </c>
      <c r="B165" s="20" t="s">
        <v>248</v>
      </c>
      <c r="C165" s="1" t="s">
        <v>212</v>
      </c>
      <c r="D165" s="22"/>
      <c r="F165" s="6"/>
      <c r="G165" s="22"/>
      <c r="H165" s="6"/>
      <c r="I165" s="6"/>
      <c r="L165" s="35"/>
    </row>
    <row r="166" spans="1:12" s="20" customFormat="1" x14ac:dyDescent="0.25">
      <c r="A166" s="34"/>
      <c r="C166" s="20" t="s">
        <v>166</v>
      </c>
      <c r="D166" s="22"/>
      <c r="F166" s="6"/>
      <c r="G166" s="22"/>
      <c r="H166" s="6"/>
      <c r="I166" s="6"/>
      <c r="L166" s="35"/>
    </row>
    <row r="167" spans="1:12" s="20" customFormat="1" x14ac:dyDescent="0.25">
      <c r="A167" s="34"/>
      <c r="C167" s="20" t="s">
        <v>157</v>
      </c>
      <c r="D167" s="22">
        <v>1</v>
      </c>
      <c r="E167" s="20" t="s">
        <v>24</v>
      </c>
      <c r="F167" s="6">
        <v>0</v>
      </c>
      <c r="G167" s="22">
        <v>0</v>
      </c>
      <c r="H167" s="6">
        <f t="shared" si="6"/>
        <v>0</v>
      </c>
      <c r="I167" s="6">
        <f t="shared" si="7"/>
        <v>0</v>
      </c>
      <c r="L167" s="35"/>
    </row>
    <row r="168" spans="1:12" s="20" customFormat="1" x14ac:dyDescent="0.25">
      <c r="A168" s="34"/>
      <c r="D168" s="22"/>
      <c r="F168" s="6"/>
      <c r="G168" s="22"/>
      <c r="H168" s="6"/>
      <c r="I168" s="6"/>
      <c r="L168" s="35"/>
    </row>
    <row r="169" spans="1:12" s="20" customFormat="1" ht="83.25" customHeight="1" x14ac:dyDescent="0.25">
      <c r="A169" s="34">
        <v>45</v>
      </c>
      <c r="B169" s="20" t="s">
        <v>249</v>
      </c>
      <c r="C169" s="1" t="s">
        <v>213</v>
      </c>
      <c r="D169" s="22"/>
      <c r="F169" s="6"/>
      <c r="G169" s="22"/>
      <c r="H169" s="6"/>
      <c r="I169" s="6"/>
      <c r="L169" s="35"/>
    </row>
    <row r="170" spans="1:12" s="20" customFormat="1" x14ac:dyDescent="0.25">
      <c r="A170" s="34"/>
      <c r="C170" s="20" t="s">
        <v>167</v>
      </c>
      <c r="D170" s="22"/>
      <c r="F170" s="6"/>
      <c r="G170" s="22"/>
      <c r="H170" s="6"/>
      <c r="I170" s="6"/>
      <c r="L170" s="35"/>
    </row>
    <row r="171" spans="1:12" s="20" customFormat="1" x14ac:dyDescent="0.25">
      <c r="A171" s="34"/>
      <c r="C171" s="20" t="s">
        <v>159</v>
      </c>
      <c r="D171" s="22">
        <v>1</v>
      </c>
      <c r="E171" s="20" t="s">
        <v>24</v>
      </c>
      <c r="F171" s="6">
        <v>0</v>
      </c>
      <c r="G171" s="22">
        <v>0</v>
      </c>
      <c r="H171" s="6">
        <f t="shared" si="6"/>
        <v>0</v>
      </c>
      <c r="I171" s="6">
        <f t="shared" si="7"/>
        <v>0</v>
      </c>
      <c r="L171" s="35"/>
    </row>
    <row r="172" spans="1:12" s="20" customFormat="1" x14ac:dyDescent="0.25">
      <c r="A172" s="34"/>
      <c r="D172" s="22"/>
      <c r="F172" s="6"/>
      <c r="G172" s="22"/>
      <c r="H172" s="6"/>
      <c r="I172" s="6"/>
      <c r="L172" s="35"/>
    </row>
    <row r="173" spans="1:12" s="20" customFormat="1" ht="80.25" customHeight="1" x14ac:dyDescent="0.25">
      <c r="A173" s="34">
        <v>46</v>
      </c>
      <c r="B173" s="20" t="s">
        <v>250</v>
      </c>
      <c r="C173" s="1" t="s">
        <v>214</v>
      </c>
      <c r="D173" s="22"/>
      <c r="F173" s="6"/>
      <c r="G173" s="22"/>
      <c r="H173" s="6"/>
      <c r="I173" s="6"/>
      <c r="L173" s="35"/>
    </row>
    <row r="174" spans="1:12" s="20" customFormat="1" x14ac:dyDescent="0.25">
      <c r="A174" s="34"/>
      <c r="C174" s="20" t="s">
        <v>167</v>
      </c>
      <c r="D174" s="22"/>
      <c r="F174" s="6"/>
      <c r="G174" s="22"/>
      <c r="H174" s="6"/>
      <c r="I174" s="6"/>
      <c r="L174" s="35"/>
    </row>
    <row r="175" spans="1:12" s="20" customFormat="1" x14ac:dyDescent="0.25">
      <c r="A175" s="34"/>
      <c r="C175" s="20" t="s">
        <v>161</v>
      </c>
      <c r="D175" s="22">
        <v>1</v>
      </c>
      <c r="E175" s="20" t="s">
        <v>24</v>
      </c>
      <c r="F175" s="6">
        <v>0</v>
      </c>
      <c r="G175" s="22">
        <v>0</v>
      </c>
      <c r="H175" s="6">
        <f t="shared" si="6"/>
        <v>0</v>
      </c>
      <c r="I175" s="6">
        <f t="shared" si="7"/>
        <v>0</v>
      </c>
      <c r="L175" s="35"/>
    </row>
    <row r="176" spans="1:12" s="20" customFormat="1" x14ac:dyDescent="0.25">
      <c r="A176" s="34"/>
      <c r="D176" s="22"/>
      <c r="F176" s="6"/>
      <c r="G176" s="22"/>
      <c r="H176" s="6"/>
      <c r="I176" s="6"/>
      <c r="L176" s="35"/>
    </row>
    <row r="177" spans="1:12" s="20" customFormat="1" ht="78" customHeight="1" x14ac:dyDescent="0.25">
      <c r="A177" s="34">
        <v>47</v>
      </c>
      <c r="B177" s="20" t="s">
        <v>251</v>
      </c>
      <c r="C177" s="1" t="s">
        <v>215</v>
      </c>
      <c r="D177" s="22"/>
      <c r="F177" s="6"/>
      <c r="G177" s="22"/>
      <c r="H177" s="6"/>
      <c r="I177" s="6"/>
      <c r="L177" s="35"/>
    </row>
    <row r="178" spans="1:12" s="20" customFormat="1" x14ac:dyDescent="0.25">
      <c r="A178" s="34"/>
      <c r="C178" s="20" t="s">
        <v>168</v>
      </c>
      <c r="D178" s="22"/>
      <c r="F178" s="6"/>
      <c r="G178" s="22"/>
      <c r="H178" s="6"/>
      <c r="I178" s="6"/>
      <c r="L178" s="35"/>
    </row>
    <row r="179" spans="1:12" s="20" customFormat="1" x14ac:dyDescent="0.25">
      <c r="A179" s="34"/>
      <c r="C179" s="20" t="s">
        <v>163</v>
      </c>
      <c r="D179" s="22">
        <v>1</v>
      </c>
      <c r="E179" s="20" t="s">
        <v>24</v>
      </c>
      <c r="F179" s="6">
        <v>0</v>
      </c>
      <c r="G179" s="22">
        <v>0</v>
      </c>
      <c r="H179" s="6">
        <f t="shared" si="6"/>
        <v>0</v>
      </c>
      <c r="I179" s="6">
        <f t="shared" si="7"/>
        <v>0</v>
      </c>
      <c r="L179" s="35"/>
    </row>
    <row r="180" spans="1:12" s="20" customFormat="1" x14ac:dyDescent="0.25">
      <c r="A180" s="34"/>
      <c r="D180" s="22"/>
      <c r="F180" s="6"/>
      <c r="G180" s="22"/>
      <c r="H180" s="6"/>
      <c r="I180" s="6"/>
      <c r="L180" s="35"/>
    </row>
    <row r="181" spans="1:12" s="20" customFormat="1" ht="81" customHeight="1" x14ac:dyDescent="0.25">
      <c r="A181" s="34">
        <v>48</v>
      </c>
      <c r="B181" s="20" t="s">
        <v>252</v>
      </c>
      <c r="C181" s="1" t="s">
        <v>216</v>
      </c>
      <c r="D181" s="22"/>
      <c r="F181" s="6"/>
      <c r="G181" s="22"/>
      <c r="H181" s="6"/>
      <c r="I181" s="6"/>
      <c r="L181" s="35"/>
    </row>
    <row r="182" spans="1:12" s="20" customFormat="1" x14ac:dyDescent="0.25">
      <c r="A182" s="34"/>
      <c r="C182" s="20" t="s">
        <v>168</v>
      </c>
      <c r="D182" s="22"/>
      <c r="F182" s="6"/>
      <c r="G182" s="22"/>
      <c r="H182" s="6"/>
      <c r="I182" s="6"/>
      <c r="L182" s="35"/>
    </row>
    <row r="183" spans="1:12" s="20" customFormat="1" x14ac:dyDescent="0.25">
      <c r="A183" s="34"/>
      <c r="C183" s="20" t="s">
        <v>165</v>
      </c>
      <c r="D183" s="22">
        <v>1</v>
      </c>
      <c r="E183" s="20" t="s">
        <v>24</v>
      </c>
      <c r="F183" s="6">
        <v>0</v>
      </c>
      <c r="G183" s="22">
        <v>0</v>
      </c>
      <c r="H183" s="6">
        <f t="shared" si="6"/>
        <v>0</v>
      </c>
      <c r="I183" s="6">
        <f t="shared" si="7"/>
        <v>0</v>
      </c>
      <c r="L183" s="35"/>
    </row>
    <row r="185" spans="1:12" s="9" customFormat="1" x14ac:dyDescent="0.25">
      <c r="A185" s="7"/>
      <c r="B185" s="3"/>
      <c r="C185" s="3" t="s">
        <v>14</v>
      </c>
      <c r="D185" s="5"/>
      <c r="E185" s="3"/>
      <c r="F185" s="5"/>
      <c r="G185" s="5"/>
      <c r="H185" s="5">
        <f>SUM(H4:H184)</f>
        <v>0</v>
      </c>
      <c r="I185" s="5">
        <f>SUM(I4:I184)</f>
        <v>0</v>
      </c>
      <c r="L185" s="36"/>
    </row>
    <row r="187" spans="1:12" x14ac:dyDescent="0.25">
      <c r="C187" s="23"/>
      <c r="I187" s="24"/>
    </row>
    <row r="188" spans="1:12" x14ac:dyDescent="0.25">
      <c r="C188" s="23"/>
    </row>
    <row r="189" spans="1:12" x14ac:dyDescent="0.25">
      <c r="I189" s="22"/>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Fa- és műanyag szerkezet elhelyezése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topLeftCell="A11" zoomScaleNormal="100" workbookViewId="0">
      <selection activeCell="H21" sqref="H21"/>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1" s="4" customFormat="1" ht="25.5" x14ac:dyDescent="0.25">
      <c r="A1" s="7" t="s">
        <v>3</v>
      </c>
      <c r="B1" s="3" t="s">
        <v>4</v>
      </c>
      <c r="C1" s="3" t="s">
        <v>5</v>
      </c>
      <c r="D1" s="5" t="s">
        <v>6</v>
      </c>
      <c r="E1" s="3" t="s">
        <v>7</v>
      </c>
      <c r="F1" s="5" t="s">
        <v>8</v>
      </c>
      <c r="G1" s="5" t="s">
        <v>9</v>
      </c>
      <c r="H1" s="5" t="s">
        <v>10</v>
      </c>
      <c r="I1" s="5" t="s">
        <v>11</v>
      </c>
      <c r="J1" s="31"/>
    </row>
    <row r="3" spans="1:11" ht="102" x14ac:dyDescent="0.25">
      <c r="A3" s="8">
        <v>1</v>
      </c>
      <c r="B3" s="20" t="s">
        <v>266</v>
      </c>
      <c r="C3" s="1" t="s">
        <v>267</v>
      </c>
      <c r="D3" s="6">
        <v>32</v>
      </c>
      <c r="E3" s="1" t="s">
        <v>13</v>
      </c>
      <c r="F3" s="6">
        <v>0</v>
      </c>
      <c r="G3" s="6">
        <v>0</v>
      </c>
      <c r="H3" s="6">
        <f>ROUND(D3*F3, 0)</f>
        <v>0</v>
      </c>
      <c r="I3" s="6">
        <f>ROUND(D3*G3, 0)</f>
        <v>0</v>
      </c>
      <c r="J3" s="35"/>
    </row>
    <row r="5" spans="1:11" ht="63.75" x14ac:dyDescent="0.25">
      <c r="A5" s="8">
        <v>2</v>
      </c>
      <c r="B5" s="20" t="s">
        <v>86</v>
      </c>
      <c r="C5" s="21" t="s">
        <v>87</v>
      </c>
      <c r="D5" s="6">
        <v>30</v>
      </c>
      <c r="E5" s="1" t="s">
        <v>13</v>
      </c>
      <c r="F5" s="6">
        <v>0</v>
      </c>
      <c r="G5" s="6">
        <v>0</v>
      </c>
      <c r="H5" s="6">
        <f t="shared" ref="H5:H11" si="0">ROUND(D5*F5, 0)</f>
        <v>0</v>
      </c>
      <c r="I5" s="6">
        <f t="shared" ref="I5:I11" si="1">ROUND(D5*G5, 0)</f>
        <v>0</v>
      </c>
      <c r="J5" s="35"/>
    </row>
    <row r="6" spans="1:11" x14ac:dyDescent="0.25">
      <c r="B6" s="20"/>
      <c r="C6" s="21"/>
      <c r="J6" s="35"/>
      <c r="K6" s="48"/>
    </row>
    <row r="7" spans="1:11" ht="52.5" customHeight="1" x14ac:dyDescent="0.25">
      <c r="A7" s="8">
        <v>3</v>
      </c>
      <c r="B7" s="20" t="s">
        <v>116</v>
      </c>
      <c r="C7" s="21" t="s">
        <v>117</v>
      </c>
      <c r="D7" s="6">
        <v>2100</v>
      </c>
      <c r="E7" s="1" t="s">
        <v>13</v>
      </c>
      <c r="F7" s="6">
        <v>0</v>
      </c>
      <c r="G7" s="6">
        <v>0</v>
      </c>
      <c r="H7" s="6">
        <f t="shared" si="0"/>
        <v>0</v>
      </c>
      <c r="I7" s="6">
        <f t="shared" si="1"/>
        <v>0</v>
      </c>
      <c r="J7" s="35"/>
    </row>
    <row r="8" spans="1:11" x14ac:dyDescent="0.25">
      <c r="B8" s="20"/>
      <c r="C8" s="21"/>
      <c r="J8" s="35"/>
    </row>
    <row r="9" spans="1:11" s="20" customFormat="1" ht="127.5" x14ac:dyDescent="0.25">
      <c r="A9" s="34">
        <v>4</v>
      </c>
      <c r="B9" s="20" t="s">
        <v>80</v>
      </c>
      <c r="C9" s="48" t="s">
        <v>124</v>
      </c>
      <c r="D9" s="22">
        <v>2100</v>
      </c>
      <c r="E9" s="20" t="s">
        <v>13</v>
      </c>
      <c r="F9" s="6">
        <v>0</v>
      </c>
      <c r="G9" s="6">
        <v>0</v>
      </c>
      <c r="H9" s="6">
        <f t="shared" si="0"/>
        <v>0</v>
      </c>
      <c r="I9" s="6">
        <f t="shared" si="1"/>
        <v>0</v>
      </c>
      <c r="J9" s="35"/>
    </row>
    <row r="10" spans="1:11" x14ac:dyDescent="0.25">
      <c r="C10" s="2"/>
      <c r="D10" s="22"/>
      <c r="J10" s="32"/>
    </row>
    <row r="11" spans="1:11" s="20" customFormat="1" ht="114.75" x14ac:dyDescent="0.25">
      <c r="A11" s="34">
        <v>5</v>
      </c>
      <c r="B11" s="20" t="s">
        <v>81</v>
      </c>
      <c r="C11" s="48" t="s">
        <v>123</v>
      </c>
      <c r="D11" s="22">
        <v>65</v>
      </c>
      <c r="E11" s="20" t="s">
        <v>13</v>
      </c>
      <c r="F11" s="6">
        <v>0</v>
      </c>
      <c r="G11" s="6">
        <v>0</v>
      </c>
      <c r="H11" s="6">
        <f t="shared" si="0"/>
        <v>0</v>
      </c>
      <c r="I11" s="6">
        <f t="shared" si="1"/>
        <v>0</v>
      </c>
      <c r="J11" s="35"/>
    </row>
    <row r="12" spans="1:11" x14ac:dyDescent="0.25">
      <c r="J12" s="32"/>
    </row>
    <row r="13" spans="1:11" ht="127.5" x14ac:dyDescent="0.25">
      <c r="A13" s="34">
        <v>6</v>
      </c>
      <c r="B13" s="20" t="s">
        <v>297</v>
      </c>
      <c r="C13" s="48" t="s">
        <v>298</v>
      </c>
      <c r="D13" s="22">
        <v>900</v>
      </c>
      <c r="E13" s="20" t="s">
        <v>13</v>
      </c>
      <c r="F13" s="6">
        <v>0</v>
      </c>
      <c r="G13" s="6">
        <v>0</v>
      </c>
      <c r="H13" s="6">
        <f t="shared" ref="H13" si="2">ROUND(D13*F13, 0)</f>
        <v>0</v>
      </c>
      <c r="I13" s="6">
        <f t="shared" ref="I13" si="3">ROUND(D13*G13, 0)</f>
        <v>0</v>
      </c>
      <c r="J13" s="32"/>
    </row>
    <row r="14" spans="1:11" x14ac:dyDescent="0.25">
      <c r="D14" s="22"/>
      <c r="E14" s="20"/>
      <c r="J14" s="32"/>
    </row>
    <row r="15" spans="1:11" ht="63.75" x14ac:dyDescent="0.25">
      <c r="A15" s="34">
        <v>7</v>
      </c>
      <c r="B15" s="20" t="s">
        <v>299</v>
      </c>
      <c r="C15" s="48" t="s">
        <v>300</v>
      </c>
      <c r="D15" s="22">
        <v>10</v>
      </c>
      <c r="E15" s="20" t="s">
        <v>13</v>
      </c>
      <c r="F15" s="6">
        <v>0</v>
      </c>
      <c r="G15" s="6">
        <v>0</v>
      </c>
      <c r="H15" s="6">
        <f t="shared" ref="H15" si="4">ROUND(D15*F15, 0)</f>
        <v>0</v>
      </c>
      <c r="I15" s="6">
        <f t="shared" ref="I15" si="5">ROUND(D15*G15, 0)</f>
        <v>0</v>
      </c>
      <c r="J15" s="32"/>
    </row>
    <row r="16" spans="1:11" x14ac:dyDescent="0.25">
      <c r="J16" s="32"/>
    </row>
    <row r="17" spans="1:10" s="9" customFormat="1" x14ac:dyDescent="0.25">
      <c r="A17" s="7"/>
      <c r="B17" s="3"/>
      <c r="C17" s="3" t="s">
        <v>14</v>
      </c>
      <c r="D17" s="5"/>
      <c r="E17" s="3"/>
      <c r="F17" s="5"/>
      <c r="G17" s="5"/>
      <c r="H17" s="5">
        <f>SUM(H3:H15)</f>
        <v>0</v>
      </c>
      <c r="I17" s="5">
        <f>SUM(I3:I15)</f>
        <v>0</v>
      </c>
      <c r="J17" s="36"/>
    </row>
    <row r="21" spans="1:10" x14ac:dyDescent="0.25">
      <c r="C21" s="48"/>
    </row>
    <row r="24" spans="1:10" x14ac:dyDescent="0.25">
      <c r="C24" s="48"/>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CE,bold"&amp;10 Felületképzés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23" zoomScaleNormal="100" workbookViewId="0">
      <selection activeCell="D30" sqref="D30"/>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hidden="1" customWidth="1"/>
    <col min="11" max="11" width="15.140625" style="1" customWidth="1"/>
    <col min="12" max="16384" width="9.140625" style="1"/>
  </cols>
  <sheetData>
    <row r="1" spans="1:14" s="4" customFormat="1" ht="25.5" x14ac:dyDescent="0.25">
      <c r="A1" s="7" t="s">
        <v>3</v>
      </c>
      <c r="B1" s="3" t="s">
        <v>4</v>
      </c>
      <c r="C1" s="3" t="s">
        <v>5</v>
      </c>
      <c r="D1" s="5" t="s">
        <v>6</v>
      </c>
      <c r="E1" s="3" t="s">
        <v>7</v>
      </c>
      <c r="F1" s="5" t="s">
        <v>8</v>
      </c>
      <c r="G1" s="5" t="s">
        <v>9</v>
      </c>
      <c r="H1" s="5" t="s">
        <v>10</v>
      </c>
      <c r="I1" s="5" t="s">
        <v>11</v>
      </c>
      <c r="J1" s="31" t="s">
        <v>69</v>
      </c>
      <c r="L1" s="19"/>
      <c r="M1" s="19"/>
      <c r="N1" s="19"/>
    </row>
    <row r="2" spans="1:14" s="4" customFormat="1" x14ac:dyDescent="0.25">
      <c r="A2" s="26"/>
      <c r="B2" s="9"/>
      <c r="C2" s="9"/>
      <c r="D2" s="27"/>
      <c r="E2" s="9"/>
      <c r="F2" s="27"/>
      <c r="G2" s="27"/>
      <c r="H2" s="27"/>
      <c r="I2" s="27"/>
      <c r="L2" s="19"/>
      <c r="M2" s="19"/>
      <c r="N2" s="19"/>
    </row>
    <row r="3" spans="1:14" ht="89.25" x14ac:dyDescent="0.25">
      <c r="A3" s="8">
        <v>1</v>
      </c>
      <c r="B3" s="1" t="s">
        <v>39</v>
      </c>
      <c r="C3" s="48" t="s">
        <v>268</v>
      </c>
      <c r="D3" s="6">
        <v>482</v>
      </c>
      <c r="E3" s="1" t="s">
        <v>13</v>
      </c>
      <c r="F3" s="6">
        <v>0</v>
      </c>
      <c r="G3" s="6">
        <v>0</v>
      </c>
      <c r="H3" s="6">
        <f>ROUND(D3*F3, 0)</f>
        <v>0</v>
      </c>
      <c r="I3" s="6">
        <f>ROUND(D3*G3, 0)</f>
        <v>0</v>
      </c>
      <c r="J3" s="32"/>
    </row>
    <row r="4" spans="1:14" x14ac:dyDescent="0.25">
      <c r="C4" s="2"/>
      <c r="J4" s="32"/>
    </row>
    <row r="5" spans="1:14" ht="156" customHeight="1" x14ac:dyDescent="0.25">
      <c r="A5" s="8">
        <v>2</v>
      </c>
      <c r="B5" s="1" t="s">
        <v>172</v>
      </c>
      <c r="C5" s="48" t="s">
        <v>269</v>
      </c>
      <c r="D5" s="22">
        <v>130</v>
      </c>
      <c r="E5" s="20" t="s">
        <v>17</v>
      </c>
      <c r="F5" s="6">
        <v>0</v>
      </c>
      <c r="G5" s="6">
        <v>0</v>
      </c>
      <c r="H5" s="6">
        <f t="shared" ref="H5:H25" si="0">ROUND(D5*F5, 0)</f>
        <v>0</v>
      </c>
      <c r="I5" s="6">
        <f t="shared" ref="I5:I25" si="1">ROUND(D5*G5, 0)</f>
        <v>0</v>
      </c>
      <c r="J5" s="32">
        <f t="shared" ref="J5:J25" si="2">H5+I5</f>
        <v>0</v>
      </c>
    </row>
    <row r="6" spans="1:14" x14ac:dyDescent="0.25">
      <c r="J6" s="32">
        <f t="shared" si="2"/>
        <v>0</v>
      </c>
    </row>
    <row r="7" spans="1:14" ht="127.5" x14ac:dyDescent="0.25">
      <c r="A7" s="8">
        <v>3</v>
      </c>
      <c r="B7" s="1" t="s">
        <v>173</v>
      </c>
      <c r="C7" s="48" t="s">
        <v>270</v>
      </c>
      <c r="D7" s="6">
        <v>482</v>
      </c>
      <c r="E7" s="1" t="s">
        <v>13</v>
      </c>
      <c r="F7" s="6">
        <v>0</v>
      </c>
      <c r="G7" s="6">
        <v>0</v>
      </c>
      <c r="H7" s="6">
        <f t="shared" si="0"/>
        <v>0</v>
      </c>
      <c r="I7" s="6">
        <f t="shared" si="1"/>
        <v>0</v>
      </c>
      <c r="J7" s="32">
        <f t="shared" si="2"/>
        <v>0</v>
      </c>
    </row>
    <row r="8" spans="1:14" x14ac:dyDescent="0.25">
      <c r="J8" s="32">
        <f t="shared" si="2"/>
        <v>0</v>
      </c>
    </row>
    <row r="9" spans="1:14" ht="165.75" x14ac:dyDescent="0.25">
      <c r="A9" s="8">
        <v>4</v>
      </c>
      <c r="B9" s="1" t="s">
        <v>174</v>
      </c>
      <c r="C9" s="48" t="s">
        <v>271</v>
      </c>
      <c r="D9" s="6">
        <v>157</v>
      </c>
      <c r="E9" s="1" t="s">
        <v>13</v>
      </c>
      <c r="F9" s="6">
        <v>0</v>
      </c>
      <c r="G9" s="6">
        <v>0</v>
      </c>
      <c r="H9" s="6">
        <f t="shared" si="0"/>
        <v>0</v>
      </c>
      <c r="I9" s="6">
        <f t="shared" si="1"/>
        <v>0</v>
      </c>
      <c r="J9" s="32">
        <f t="shared" si="2"/>
        <v>0</v>
      </c>
      <c r="K9" s="19"/>
    </row>
    <row r="10" spans="1:14" x14ac:dyDescent="0.25">
      <c r="J10" s="32">
        <f t="shared" si="2"/>
        <v>0</v>
      </c>
    </row>
    <row r="11" spans="1:14" ht="89.25" x14ac:dyDescent="0.25">
      <c r="A11" s="8">
        <v>5</v>
      </c>
      <c r="B11" s="1" t="s">
        <v>91</v>
      </c>
      <c r="C11" s="48" t="s">
        <v>175</v>
      </c>
      <c r="D11" s="6">
        <v>25</v>
      </c>
      <c r="E11" s="1" t="s">
        <v>92</v>
      </c>
      <c r="F11" s="6">
        <v>0</v>
      </c>
      <c r="G11" s="6">
        <v>0</v>
      </c>
      <c r="H11" s="6">
        <f t="shared" si="0"/>
        <v>0</v>
      </c>
      <c r="I11" s="6">
        <f t="shared" si="1"/>
        <v>0</v>
      </c>
      <c r="J11" s="32">
        <f t="shared" si="2"/>
        <v>0</v>
      </c>
    </row>
    <row r="12" spans="1:14" x14ac:dyDescent="0.25">
      <c r="J12" s="32">
        <f t="shared" si="2"/>
        <v>0</v>
      </c>
    </row>
    <row r="13" spans="1:14" ht="51" x14ac:dyDescent="0.25">
      <c r="A13" s="34">
        <v>6</v>
      </c>
      <c r="B13" s="1" t="s">
        <v>176</v>
      </c>
      <c r="C13" s="48" t="s">
        <v>259</v>
      </c>
      <c r="D13" s="6">
        <v>74</v>
      </c>
      <c r="E13" s="1" t="s">
        <v>13</v>
      </c>
      <c r="F13" s="6">
        <v>0</v>
      </c>
      <c r="G13" s="6">
        <v>0</v>
      </c>
      <c r="H13" s="6">
        <f t="shared" si="0"/>
        <v>0</v>
      </c>
      <c r="I13" s="6">
        <f t="shared" si="1"/>
        <v>0</v>
      </c>
      <c r="J13" s="35">
        <f t="shared" si="2"/>
        <v>0</v>
      </c>
      <c r="K13" s="19"/>
    </row>
    <row r="14" spans="1:14" x14ac:dyDescent="0.25">
      <c r="A14" s="34"/>
      <c r="C14" s="2"/>
      <c r="J14" s="35"/>
    </row>
    <row r="15" spans="1:14" ht="141.75" customHeight="1" x14ac:dyDescent="0.25">
      <c r="A15" s="34">
        <v>7</v>
      </c>
      <c r="B15" s="1" t="s">
        <v>177</v>
      </c>
      <c r="C15" s="48" t="s">
        <v>272</v>
      </c>
      <c r="D15" s="6">
        <v>482</v>
      </c>
      <c r="E15" s="1" t="s">
        <v>13</v>
      </c>
      <c r="F15" s="6">
        <v>0</v>
      </c>
      <c r="G15" s="6">
        <v>0</v>
      </c>
      <c r="H15" s="6">
        <f t="shared" si="0"/>
        <v>0</v>
      </c>
      <c r="I15" s="6">
        <f t="shared" si="1"/>
        <v>0</v>
      </c>
      <c r="J15" s="35">
        <f t="shared" si="2"/>
        <v>0</v>
      </c>
    </row>
    <row r="16" spans="1:14" ht="15" customHeight="1" x14ac:dyDescent="0.25">
      <c r="A16" s="34"/>
      <c r="C16" s="48"/>
      <c r="J16" s="35"/>
    </row>
    <row r="17" spans="1:13" ht="131.25" customHeight="1" x14ac:dyDescent="0.25">
      <c r="A17" s="34">
        <v>8</v>
      </c>
      <c r="B17" s="1" t="s">
        <v>173</v>
      </c>
      <c r="C17" s="48" t="s">
        <v>273</v>
      </c>
      <c r="D17" s="6">
        <v>157</v>
      </c>
      <c r="E17" s="1" t="s">
        <v>13</v>
      </c>
      <c r="F17" s="6">
        <v>0</v>
      </c>
      <c r="G17" s="6">
        <v>0</v>
      </c>
      <c r="H17" s="6">
        <f t="shared" si="0"/>
        <v>0</v>
      </c>
      <c r="I17" s="6">
        <f t="shared" si="1"/>
        <v>0</v>
      </c>
      <c r="J17" s="35"/>
    </row>
    <row r="18" spans="1:13" ht="10.5" customHeight="1" x14ac:dyDescent="0.25">
      <c r="A18" s="34"/>
      <c r="C18" s="48"/>
      <c r="J18" s="35"/>
    </row>
    <row r="19" spans="1:13" ht="102" x14ac:dyDescent="0.25">
      <c r="A19" s="34">
        <v>9</v>
      </c>
      <c r="B19" s="1" t="s">
        <v>113</v>
      </c>
      <c r="C19" s="48" t="s">
        <v>178</v>
      </c>
      <c r="D19" s="6">
        <v>482</v>
      </c>
      <c r="E19" s="1" t="s">
        <v>13</v>
      </c>
      <c r="F19" s="6">
        <v>0</v>
      </c>
      <c r="G19" s="6">
        <v>0</v>
      </c>
      <c r="H19" s="6">
        <f t="shared" si="0"/>
        <v>0</v>
      </c>
      <c r="I19" s="6">
        <f t="shared" si="1"/>
        <v>0</v>
      </c>
      <c r="J19" s="35"/>
    </row>
    <row r="20" spans="1:13" ht="12" customHeight="1" x14ac:dyDescent="0.25">
      <c r="A20" s="34"/>
      <c r="C20" s="48"/>
      <c r="J20" s="35"/>
    </row>
    <row r="21" spans="1:13" s="20" customFormat="1" ht="127.5" x14ac:dyDescent="0.25">
      <c r="A21" s="34">
        <v>10</v>
      </c>
      <c r="B21" s="20" t="s">
        <v>114</v>
      </c>
      <c r="C21" s="48" t="s">
        <v>260</v>
      </c>
      <c r="D21" s="22">
        <v>65</v>
      </c>
      <c r="E21" s="20" t="s">
        <v>13</v>
      </c>
      <c r="F21" s="6">
        <v>0</v>
      </c>
      <c r="G21" s="6">
        <v>0</v>
      </c>
      <c r="H21" s="6">
        <f t="shared" si="0"/>
        <v>0</v>
      </c>
      <c r="I21" s="6">
        <f t="shared" si="1"/>
        <v>0</v>
      </c>
      <c r="J21" s="35">
        <f t="shared" si="2"/>
        <v>0</v>
      </c>
      <c r="K21" s="38"/>
    </row>
    <row r="22" spans="1:13" x14ac:dyDescent="0.25">
      <c r="J22" s="32">
        <f t="shared" si="2"/>
        <v>0</v>
      </c>
      <c r="L22" s="20"/>
      <c r="M22" s="20"/>
    </row>
    <row r="23" spans="1:13" ht="118.5" customHeight="1" x14ac:dyDescent="0.25">
      <c r="A23" s="34">
        <v>11</v>
      </c>
      <c r="B23" s="20" t="s">
        <v>40</v>
      </c>
      <c r="C23" s="48" t="s">
        <v>289</v>
      </c>
      <c r="D23" s="6">
        <v>1900</v>
      </c>
      <c r="E23" s="1" t="s">
        <v>13</v>
      </c>
      <c r="F23" s="6">
        <v>0</v>
      </c>
      <c r="G23" s="6">
        <v>0</v>
      </c>
      <c r="H23" s="6">
        <f t="shared" si="0"/>
        <v>0</v>
      </c>
      <c r="I23" s="6">
        <f t="shared" si="1"/>
        <v>0</v>
      </c>
      <c r="J23" s="33">
        <f t="shared" si="2"/>
        <v>0</v>
      </c>
      <c r="K23" s="19"/>
      <c r="L23" s="20"/>
      <c r="M23" s="20"/>
    </row>
    <row r="24" spans="1:13" x14ac:dyDescent="0.25">
      <c r="C24" s="2"/>
      <c r="J24" s="33"/>
      <c r="L24" s="20"/>
      <c r="M24" s="20"/>
    </row>
    <row r="25" spans="1:13" s="20" customFormat="1" ht="172.5" customHeight="1" x14ac:dyDescent="0.25">
      <c r="A25" s="34">
        <v>12</v>
      </c>
      <c r="B25" s="20" t="s">
        <v>112</v>
      </c>
      <c r="C25" s="48" t="s">
        <v>125</v>
      </c>
      <c r="D25" s="22">
        <v>131</v>
      </c>
      <c r="E25" s="20" t="s">
        <v>13</v>
      </c>
      <c r="F25" s="6">
        <v>0</v>
      </c>
      <c r="G25" s="6">
        <v>0</v>
      </c>
      <c r="H25" s="6">
        <f t="shared" si="0"/>
        <v>0</v>
      </c>
      <c r="I25" s="6">
        <f t="shared" si="1"/>
        <v>0</v>
      </c>
      <c r="J25" s="35">
        <f t="shared" si="2"/>
        <v>0</v>
      </c>
      <c r="K25" s="38"/>
    </row>
    <row r="26" spans="1:13" s="20" customFormat="1" x14ac:dyDescent="0.25">
      <c r="A26" s="34"/>
      <c r="C26" s="48"/>
      <c r="D26" s="22"/>
      <c r="F26" s="6"/>
      <c r="G26" s="6"/>
      <c r="H26" s="6"/>
      <c r="I26" s="6"/>
      <c r="J26" s="35"/>
      <c r="K26" s="38"/>
    </row>
    <row r="27" spans="1:13" s="20" customFormat="1" ht="38.25" x14ac:dyDescent="0.25">
      <c r="A27" s="8">
        <v>13</v>
      </c>
      <c r="B27" s="1" t="s">
        <v>290</v>
      </c>
      <c r="C27" s="1" t="s">
        <v>291</v>
      </c>
      <c r="D27" s="22">
        <v>10</v>
      </c>
      <c r="E27" s="20" t="s">
        <v>24</v>
      </c>
      <c r="F27" s="6">
        <v>0</v>
      </c>
      <c r="G27" s="6">
        <v>0</v>
      </c>
      <c r="H27" s="22">
        <f>ROUND(D27*F27, 0)</f>
        <v>0</v>
      </c>
      <c r="I27" s="22">
        <f>ROUND(D27*G27, 0)</f>
        <v>0</v>
      </c>
      <c r="J27" s="35"/>
      <c r="K27" s="38"/>
    </row>
    <row r="28" spans="1:13" s="20" customFormat="1" x14ac:dyDescent="0.25">
      <c r="A28" s="34"/>
      <c r="C28" s="48"/>
      <c r="D28" s="22"/>
      <c r="F28" s="6"/>
      <c r="G28" s="6"/>
      <c r="H28" s="6"/>
      <c r="I28" s="6"/>
      <c r="J28" s="35"/>
      <c r="K28" s="38"/>
    </row>
    <row r="29" spans="1:13" s="20" customFormat="1" ht="38.25" x14ac:dyDescent="0.25">
      <c r="A29" s="34">
        <v>14</v>
      </c>
      <c r="B29" s="20" t="s">
        <v>295</v>
      </c>
      <c r="C29" s="48" t="s">
        <v>296</v>
      </c>
      <c r="D29" s="22">
        <v>65</v>
      </c>
      <c r="E29" s="20" t="s">
        <v>13</v>
      </c>
      <c r="F29" s="6">
        <v>0</v>
      </c>
      <c r="G29" s="6">
        <v>0</v>
      </c>
      <c r="H29" s="22">
        <f>ROUND(D29*F29, 0)</f>
        <v>0</v>
      </c>
      <c r="I29" s="22">
        <f>ROUND(D29*G29, 0)</f>
        <v>0</v>
      </c>
      <c r="J29" s="35"/>
      <c r="K29" s="38"/>
    </row>
    <row r="30" spans="1:13" s="20" customFormat="1" x14ac:dyDescent="0.25">
      <c r="A30" s="34"/>
      <c r="C30" s="48"/>
      <c r="D30" s="22"/>
      <c r="F30" s="6"/>
      <c r="G30" s="6"/>
      <c r="H30" s="6"/>
      <c r="I30" s="6"/>
      <c r="J30" s="35"/>
      <c r="K30" s="38"/>
    </row>
    <row r="31" spans="1:13" s="9" customFormat="1" x14ac:dyDescent="0.25">
      <c r="A31" s="7"/>
      <c r="B31" s="3"/>
      <c r="C31" s="3" t="s">
        <v>14</v>
      </c>
      <c r="D31" s="5"/>
      <c r="E31" s="3"/>
      <c r="F31" s="5"/>
      <c r="G31" s="5"/>
      <c r="H31" s="5">
        <f>SUM(H3:H29)</f>
        <v>0</v>
      </c>
      <c r="I31" s="5">
        <f>SUM(I3:J29)</f>
        <v>0</v>
      </c>
      <c r="J31" s="36">
        <f>SUM(J21:J25)</f>
        <v>0</v>
      </c>
      <c r="M31" s="20"/>
    </row>
    <row r="32" spans="1:13" x14ac:dyDescent="0.25">
      <c r="M32" s="48"/>
    </row>
    <row r="33" spans="3:13" x14ac:dyDescent="0.25">
      <c r="C33" s="23"/>
      <c r="I33" s="24"/>
    </row>
    <row r="34" spans="3:13" x14ac:dyDescent="0.25">
      <c r="C34" s="23"/>
      <c r="M34" s="48"/>
    </row>
    <row r="35" spans="3:13" x14ac:dyDescent="0.25">
      <c r="I35" s="52"/>
      <c r="M35" s="48"/>
    </row>
    <row r="39" spans="3:13" x14ac:dyDescent="0.25">
      <c r="L39" s="48"/>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Szigetelés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activeCell="J7" sqref="J7"/>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23.140625" style="1" customWidth="1"/>
    <col min="11" max="11" width="34.7109375" style="1" customWidth="1"/>
    <col min="12" max="16384" width="9.140625" style="1"/>
  </cols>
  <sheetData>
    <row r="1" spans="1:11" s="4" customFormat="1" ht="25.5" x14ac:dyDescent="0.25">
      <c r="A1" s="7" t="s">
        <v>3</v>
      </c>
      <c r="B1" s="3" t="s">
        <v>4</v>
      </c>
      <c r="C1" s="3" t="s">
        <v>5</v>
      </c>
      <c r="D1" s="5" t="s">
        <v>6</v>
      </c>
      <c r="E1" s="3" t="s">
        <v>7</v>
      </c>
      <c r="F1" s="5" t="s">
        <v>8</v>
      </c>
      <c r="G1" s="5" t="s">
        <v>9</v>
      </c>
      <c r="H1" s="5" t="s">
        <v>10</v>
      </c>
      <c r="I1" s="5" t="s">
        <v>11</v>
      </c>
    </row>
    <row r="2" spans="1:11" s="4" customFormat="1" x14ac:dyDescent="0.25">
      <c r="A2" s="57"/>
      <c r="B2" s="9"/>
      <c r="C2" s="9"/>
      <c r="D2" s="27"/>
      <c r="E2" s="9"/>
      <c r="F2" s="27"/>
      <c r="G2" s="27"/>
      <c r="H2" s="27"/>
      <c r="I2" s="27"/>
    </row>
    <row r="3" spans="1:11" s="4" customFormat="1" ht="51" x14ac:dyDescent="0.25">
      <c r="A3" s="57">
        <v>1</v>
      </c>
      <c r="B3" s="1" t="s">
        <v>89</v>
      </c>
      <c r="C3" s="43" t="s">
        <v>274</v>
      </c>
      <c r="D3" s="22">
        <v>1</v>
      </c>
      <c r="E3" s="1" t="s">
        <v>42</v>
      </c>
      <c r="F3" s="6">
        <v>0</v>
      </c>
      <c r="G3" s="6">
        <v>0</v>
      </c>
      <c r="H3" s="6">
        <f>ROUND(D3*F3, 0)</f>
        <v>0</v>
      </c>
      <c r="I3" s="6">
        <f>ROUND(D3*G3, 0)</f>
        <v>0</v>
      </c>
      <c r="J3" s="19"/>
    </row>
    <row r="4" spans="1:11" s="41" customFormat="1" ht="14.25" customHeight="1" x14ac:dyDescent="0.25">
      <c r="A4" s="58"/>
      <c r="B4" s="20"/>
      <c r="C4" s="21"/>
      <c r="D4" s="22"/>
      <c r="E4" s="20"/>
      <c r="F4" s="6"/>
      <c r="G4" s="6"/>
      <c r="H4" s="6"/>
      <c r="I4" s="6"/>
      <c r="J4" s="38"/>
      <c r="K4" s="20"/>
    </row>
    <row r="5" spans="1:11" s="41" customFormat="1" ht="52.5" customHeight="1" x14ac:dyDescent="0.25">
      <c r="A5" s="58">
        <v>2</v>
      </c>
      <c r="B5" s="1" t="s">
        <v>35</v>
      </c>
      <c r="C5" s="43" t="s">
        <v>275</v>
      </c>
      <c r="D5" s="22">
        <v>12</v>
      </c>
      <c r="E5" s="20" t="s">
        <v>24</v>
      </c>
      <c r="F5" s="6">
        <v>0</v>
      </c>
      <c r="G5" s="6">
        <v>0</v>
      </c>
      <c r="H5" s="6">
        <f t="shared" ref="H5:H9" si="0">ROUND(D5*F5, 0)</f>
        <v>0</v>
      </c>
      <c r="I5" s="6">
        <f t="shared" ref="I5:I9" si="1">ROUND(D5*G5, 0)</f>
        <v>0</v>
      </c>
      <c r="J5" s="38"/>
      <c r="K5" s="20"/>
    </row>
    <row r="6" spans="1:11" s="41" customFormat="1" ht="12.75" customHeight="1" x14ac:dyDescent="0.25">
      <c r="A6" s="58"/>
      <c r="B6" s="20"/>
      <c r="C6" s="21"/>
      <c r="D6" s="22"/>
      <c r="E6" s="20"/>
      <c r="F6" s="6"/>
      <c r="G6" s="6"/>
      <c r="H6" s="6"/>
      <c r="I6" s="6"/>
      <c r="J6" s="38"/>
    </row>
    <row r="7" spans="1:11" s="4" customFormat="1" ht="38.25" x14ac:dyDescent="0.25">
      <c r="A7" s="57">
        <v>3</v>
      </c>
      <c r="B7" s="42" t="s">
        <v>68</v>
      </c>
      <c r="C7" s="42" t="s">
        <v>276</v>
      </c>
      <c r="D7" s="29">
        <v>1</v>
      </c>
      <c r="E7" s="28" t="s">
        <v>42</v>
      </c>
      <c r="F7" s="6">
        <v>0</v>
      </c>
      <c r="G7" s="6">
        <v>0</v>
      </c>
      <c r="H7" s="6">
        <f t="shared" si="0"/>
        <v>0</v>
      </c>
      <c r="I7" s="6">
        <f t="shared" si="1"/>
        <v>0</v>
      </c>
    </row>
    <row r="8" spans="1:11" s="4" customFormat="1" x14ac:dyDescent="0.25">
      <c r="A8" s="57"/>
      <c r="B8" s="9"/>
      <c r="C8" s="9"/>
      <c r="D8" s="27"/>
      <c r="E8" s="9"/>
      <c r="F8" s="6"/>
      <c r="G8" s="6"/>
      <c r="H8" s="6"/>
      <c r="I8" s="6"/>
    </row>
    <row r="9" spans="1:11" ht="66.75" customHeight="1" x14ac:dyDescent="0.25">
      <c r="A9" s="8">
        <v>4</v>
      </c>
      <c r="B9" s="1" t="s">
        <v>43</v>
      </c>
      <c r="C9" s="43" t="s">
        <v>277</v>
      </c>
      <c r="D9" s="6">
        <v>8</v>
      </c>
      <c r="E9" s="1" t="s">
        <v>24</v>
      </c>
      <c r="F9" s="6">
        <v>0</v>
      </c>
      <c r="G9" s="6">
        <v>0</v>
      </c>
      <c r="H9" s="6">
        <f t="shared" si="0"/>
        <v>0</v>
      </c>
      <c r="I9" s="6">
        <f t="shared" si="1"/>
        <v>0</v>
      </c>
      <c r="J9" s="19"/>
    </row>
    <row r="11" spans="1:11" s="9" customFormat="1" x14ac:dyDescent="0.25">
      <c r="A11" s="56"/>
      <c r="B11" s="3"/>
      <c r="C11" s="3" t="s">
        <v>14</v>
      </c>
      <c r="D11" s="5"/>
      <c r="E11" s="3"/>
      <c r="F11" s="5"/>
      <c r="G11" s="5"/>
      <c r="H11" s="5">
        <f>SUM(H3:H10)</f>
        <v>0</v>
      </c>
      <c r="I11" s="5">
        <f>SUM(I3:I10)</f>
        <v>0</v>
      </c>
    </row>
    <row r="12" spans="1:11" x14ac:dyDescent="0.25">
      <c r="K12" s="48"/>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CE,Félkövér"&amp;10Járulékos költségek</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C8" sqref="C8"/>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5" t="s">
        <v>6</v>
      </c>
      <c r="E1" s="3" t="s">
        <v>7</v>
      </c>
      <c r="F1" s="5" t="s">
        <v>8</v>
      </c>
      <c r="G1" s="5" t="s">
        <v>9</v>
      </c>
      <c r="H1" s="5" t="s">
        <v>10</v>
      </c>
      <c r="I1" s="5" t="s">
        <v>11</v>
      </c>
    </row>
    <row r="2" spans="1:10" ht="89.25" x14ac:dyDescent="0.25">
      <c r="A2" s="8">
        <v>1</v>
      </c>
      <c r="B2" s="1" t="s">
        <v>88</v>
      </c>
      <c r="C2" s="48" t="s">
        <v>278</v>
      </c>
      <c r="D2" s="6">
        <v>1</v>
      </c>
      <c r="E2" s="1" t="s">
        <v>42</v>
      </c>
      <c r="F2" s="6">
        <v>0</v>
      </c>
      <c r="G2" s="6">
        <v>0</v>
      </c>
      <c r="H2" s="6">
        <f>ROUND(D2*F2, 0)</f>
        <v>0</v>
      </c>
      <c r="I2" s="6">
        <f>ROUND(D2*G2, 0)</f>
        <v>0</v>
      </c>
    </row>
    <row r="3" spans="1:10" x14ac:dyDescent="0.25">
      <c r="C3" s="2"/>
    </row>
    <row r="4" spans="1:10" ht="66" customHeight="1" x14ac:dyDescent="0.25">
      <c r="A4" s="8">
        <v>2</v>
      </c>
      <c r="B4" s="20" t="s">
        <v>90</v>
      </c>
      <c r="C4" s="21" t="s">
        <v>292</v>
      </c>
      <c r="D4" s="6">
        <v>1</v>
      </c>
      <c r="E4" s="1" t="s">
        <v>42</v>
      </c>
      <c r="F4" s="6">
        <v>0</v>
      </c>
      <c r="G4" s="6">
        <v>0</v>
      </c>
      <c r="H4" s="6">
        <f t="shared" ref="H4:H12" si="0">ROUND(D4*F4, 0)</f>
        <v>0</v>
      </c>
      <c r="I4" s="6">
        <f t="shared" ref="I4:I12" si="1">ROUND(D4*G4, 0)</f>
        <v>0</v>
      </c>
    </row>
    <row r="5" spans="1:10" x14ac:dyDescent="0.25">
      <c r="B5" s="20"/>
      <c r="C5" s="21"/>
    </row>
    <row r="6" spans="1:10" ht="41.25" customHeight="1" x14ac:dyDescent="0.25">
      <c r="A6" s="8">
        <v>3</v>
      </c>
      <c r="B6" s="20" t="s">
        <v>66</v>
      </c>
      <c r="C6" s="21" t="s">
        <v>279</v>
      </c>
      <c r="D6" s="22">
        <v>100</v>
      </c>
      <c r="E6" s="20" t="s">
        <v>24</v>
      </c>
      <c r="F6" s="6">
        <v>0</v>
      </c>
      <c r="G6" s="6">
        <v>0</v>
      </c>
      <c r="H6" s="6">
        <f t="shared" si="0"/>
        <v>0</v>
      </c>
      <c r="I6" s="6">
        <f t="shared" si="1"/>
        <v>0</v>
      </c>
    </row>
    <row r="7" spans="1:10" x14ac:dyDescent="0.25">
      <c r="C7" s="2"/>
    </row>
    <row r="8" spans="1:10" ht="38.25" x14ac:dyDescent="0.25">
      <c r="A8" s="8">
        <v>4</v>
      </c>
      <c r="B8" s="1" t="s">
        <v>44</v>
      </c>
      <c r="C8" s="43" t="s">
        <v>45</v>
      </c>
      <c r="D8" s="6">
        <v>1</v>
      </c>
      <c r="E8" s="1" t="s">
        <v>42</v>
      </c>
      <c r="F8" s="6">
        <v>0</v>
      </c>
      <c r="G8" s="6">
        <v>0</v>
      </c>
      <c r="H8" s="6">
        <f t="shared" si="0"/>
        <v>0</v>
      </c>
      <c r="I8" s="6">
        <f t="shared" si="1"/>
        <v>0</v>
      </c>
    </row>
    <row r="9" spans="1:10" x14ac:dyDescent="0.25">
      <c r="C9" s="43"/>
    </row>
    <row r="10" spans="1:10" ht="25.5" x14ac:dyDescent="0.25">
      <c r="A10" s="8">
        <v>5</v>
      </c>
      <c r="B10" s="1" t="s">
        <v>79</v>
      </c>
      <c r="C10" s="43" t="s">
        <v>118</v>
      </c>
      <c r="D10" s="6">
        <v>1</v>
      </c>
      <c r="E10" s="1" t="s">
        <v>42</v>
      </c>
      <c r="F10" s="6">
        <v>0</v>
      </c>
      <c r="G10" s="6">
        <v>0</v>
      </c>
      <c r="H10" s="6">
        <f t="shared" si="0"/>
        <v>0</v>
      </c>
      <c r="I10" s="6">
        <f t="shared" si="1"/>
        <v>0</v>
      </c>
    </row>
    <row r="11" spans="1:10" x14ac:dyDescent="0.25">
      <c r="C11" s="43"/>
    </row>
    <row r="12" spans="1:10" ht="25.5" x14ac:dyDescent="0.25">
      <c r="A12" s="8">
        <v>6</v>
      </c>
      <c r="B12" s="1" t="s">
        <v>119</v>
      </c>
      <c r="C12" s="43" t="s">
        <v>120</v>
      </c>
      <c r="D12" s="6">
        <v>2</v>
      </c>
      <c r="E12" s="1" t="s">
        <v>24</v>
      </c>
      <c r="F12" s="6">
        <v>0</v>
      </c>
      <c r="G12" s="6">
        <v>0</v>
      </c>
      <c r="H12" s="6">
        <f t="shared" si="0"/>
        <v>0</v>
      </c>
      <c r="I12" s="6">
        <f t="shared" si="1"/>
        <v>0</v>
      </c>
    </row>
    <row r="14" spans="1:10" s="9" customFormat="1" x14ac:dyDescent="0.25">
      <c r="A14" s="7"/>
      <c r="B14" s="3"/>
      <c r="C14" s="3" t="s">
        <v>14</v>
      </c>
      <c r="D14" s="5"/>
      <c r="E14" s="3"/>
      <c r="F14" s="5"/>
      <c r="G14" s="5"/>
      <c r="H14" s="5">
        <f>SUM(H2:H13)</f>
        <v>0</v>
      </c>
      <c r="I14" s="5">
        <f>SUM(I2:I13)</f>
        <v>0</v>
      </c>
      <c r="J14" s="1"/>
    </row>
    <row r="17" spans="11:11" x14ac:dyDescent="0.25">
      <c r="K17" s="48"/>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CE,Félkövér"&amp;10Egyéb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Záradék</vt:lpstr>
      <vt:lpstr>Összesítő</vt:lpstr>
      <vt:lpstr>Zsaluzás és állványozás</vt:lpstr>
      <vt:lpstr>Bádogozás</vt:lpstr>
      <vt:lpstr>Fa- és műanyag szerkezet</vt:lpstr>
      <vt:lpstr>Felületképzés</vt:lpstr>
      <vt:lpstr>Szigetelés</vt:lpstr>
      <vt:lpstr>Járulékos költségek</vt:lpstr>
      <vt:lpstr>Egyéb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Szabó Kristóf ka.</dc:creator>
  <cp:lastModifiedBy>Felhasználó</cp:lastModifiedBy>
  <cp:lastPrinted>2017-02-23T12:41:55Z</cp:lastPrinted>
  <dcterms:created xsi:type="dcterms:W3CDTF">2016-11-18T09:18:13Z</dcterms:created>
  <dcterms:modified xsi:type="dcterms:W3CDTF">2017-04-19T14:51:19Z</dcterms:modified>
</cp:coreProperties>
</file>