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3150" windowWidth="11340" windowHeight="8070" activeTab="0"/>
  </bookViews>
  <sheets>
    <sheet name="Összesítő" sheetId="1" r:id="rId1"/>
    <sheet name="Víz közmű" sheetId="2" r:id="rId2"/>
  </sheets>
  <definedNames>
    <definedName name="_xlnm.Print_Titles" localSheetId="0">'Összesítő'!$5:$5</definedName>
    <definedName name="_xlnm.Print_Area" localSheetId="0">'Összesítő'!$A$1:$D$32</definedName>
  </definedNames>
  <calcPr fullCalcOnLoad="1"/>
</workbook>
</file>

<file path=xl/sharedStrings.xml><?xml version="1.0" encoding="utf-8"?>
<sst xmlns="http://schemas.openxmlformats.org/spreadsheetml/2006/main" count="133" uniqueCount="80">
  <si>
    <t>Ssz.</t>
  </si>
  <si>
    <t>Tétel szövege</t>
  </si>
  <si>
    <t>Egység</t>
  </si>
  <si>
    <t>Anyag egységár</t>
  </si>
  <si>
    <t>Munkanem összesen:</t>
  </si>
  <si>
    <t xml:space="preserve">m3     </t>
  </si>
  <si>
    <t>Összesen:</t>
  </si>
  <si>
    <t>db</t>
  </si>
  <si>
    <t>m3</t>
  </si>
  <si>
    <t>m2</t>
  </si>
  <si>
    <t>Mennyiség</t>
  </si>
  <si>
    <t>Irtás, föld és sziklamunka</t>
  </si>
  <si>
    <t>Felületképzés</t>
  </si>
  <si>
    <t>Közműcsatornaépítés</t>
  </si>
  <si>
    <t>Közmű csővezeték és szerelvények kivitelezése</t>
  </si>
  <si>
    <t>Betonpálya burkolat készítés</t>
  </si>
  <si>
    <t>Munkaárok dúcolása és bontása 5,00 m mélységig, 5,00 m szélességig kétoldali dúcolással, vízszintes pallózással 0,80-2,00 m árokszélesség között, hézagos</t>
  </si>
  <si>
    <t>Akna dúcolása és bontása 5,00 m mélységig  10,0 m2 alapterületig</t>
  </si>
  <si>
    <t>Munkaárok földkiemelése közművesített területen, kézi erővel, bármely konzisztenciájú talajban, dúcolt árokból, 3,0 m árokszélességig, talajosztály: III. 2,0 m mélységig</t>
  </si>
  <si>
    <t>Pillérek, gépalapok, oszlopok, aknák, munkagödrök, pincetömbök kiemelése 1 m padka hagyással, kétoldalra kiemelve, depóniába vagy szállítóeszközre rakva, 10,00 m2 alapterületig, 1,50 m mélységig, vizes, tapadós III. fejtési osztályban</t>
  </si>
  <si>
    <t>Pillérek, gépalapok, oszlopok, aknák, munkagödrök, pincetömbök kiemelése 1 m padka hagyással, kétoldalra kiemelve, depóniába vagy szállítóeszközre rakva, 10,00 m2 alapterületig, 1,51-3,50 m mélységig, száraz, földnedves I-II. fejtési osztályban</t>
  </si>
  <si>
    <t>Földvisszatöltés munkagödörbe vagy munkaárokba, tömörítés nélkül, réteges elterítéssel, I- IV. osztályú talajban, kézi erővel, az anyag súlypontja karoláson belül, a vezeték (műtárgy) felett és mellett  50 cm vastagságig</t>
  </si>
  <si>
    <t>Földvisszatöltés munkagödörbe vagy munkaárokba, tömörítés nélkül, réteges elterítéssel, I- IV. osztályú talajban, kézi erővel, az anyag súlypontja karoláson belül, a vezeték (műtárgy) felett és mellett  50 cm-en túli szelvényben</t>
  </si>
  <si>
    <t>Tömörítés bármely tömörítési osztályban gépi erővel, kis felületen, tömörségi fok: 90 %</t>
  </si>
  <si>
    <t>Tömörítés bármely tömörítési osztályban gépi erővel, vezeték felett és mellett, tömörségi fok: 85 %</t>
  </si>
  <si>
    <t>Fejtett föld felrakása szállítóeszközre kézi erővel, talajosztály I- IV.</t>
  </si>
  <si>
    <t>Talajjavító réteg készítése vonalas létesítményknél 3,00 m szélességig vagy építményen belül homokból, TH 0/4 P-TT természetes szemmegoszlású homok</t>
  </si>
  <si>
    <t>Föld és törmelék szállítás 10 km előirányzott távolságra</t>
  </si>
  <si>
    <t>Kézi rozsdamentesítés, cső és regisztercső felületén, (80 NÁ- ig), függesztő és tartószerkezeten, állványzaton, könnyű rozsdásodás esetén</t>
  </si>
  <si>
    <t>Korróziógátló alapozás, cső és regisztercső felületén (80 NÁ- ig), függesztőn és tartóvason, sormosdó állványzaton, Katepox bevonóanyaggal</t>
  </si>
  <si>
    <t>Fedőmázolás, cső és regisztercső felületén 80 NÁ- ig, függesztőn és tartóvason, sormosdó állványzaton, Katepox bevonóanyaggal</t>
  </si>
  <si>
    <t>Akna vagy akna jellegű műtárgy építése, monolit vasbetonból vagy betonból, akna- vagy műtárgybeton készítése, Kavicsbeton C16-16/KK- vzl***350 cement</t>
  </si>
  <si>
    <t>Külső- belső mintadeszkázat készítése, típusaknához és aknajellegű műtárgyakhoz, sík felülettel</t>
  </si>
  <si>
    <t>Aknahágcsó beépítése köracélból 18 mm átmérővel, Hvz 110, vízzáró cementhabarcs</t>
  </si>
  <si>
    <t>Öntöttvas aknafedlap és fedlapkeret elhelyezése, cementhabarcs rögzítéssel, 170 mm magas, Öv. Aknakeret fedéllel négyzet ÁSZ 894/S 600 mm nehéz</t>
  </si>
  <si>
    <t>Vakolat készítése csatornaszelvényben és aknában, egy réteg cementhabarcsból, sima kivitelben, 5 mm vastagságban Hvz 80, vízzáró cementhabarcs</t>
  </si>
  <si>
    <t>Acél védőcső szerelése. Hegesztett kötésekkel, földárokban, 200 NÁ, acél MSZ 29/86 A 37x219.1x6.3 mm</t>
  </si>
  <si>
    <t>m</t>
  </si>
  <si>
    <t>Öntöttvas karimás nyomócső idomok szerelése, kötés nélkül, 63 NÁ</t>
  </si>
  <si>
    <t>Öntöttvas karimás nyomócső idomok szerelése, kötés nélkül, 100 NÁ</t>
  </si>
  <si>
    <t>Öntöttvas karimás nyomócső idomok szerelése, kötés nélkül, 150 NÁ</t>
  </si>
  <si>
    <t xml:space="preserve">PVC nyomócső szerelése ragasztott vagy menetes kötésekkel, külső csőátmérő 16-63 mm, kemény PVC nyomócső simavégű, 10 bar, 32x1.8 mm                                         </t>
  </si>
  <si>
    <t xml:space="preserve">PVC nyomócső szerelése ragasztott vagy menetes kötésekkel, külső csőátmérő 16-63 mm, kemény PVC nyomócső simavégű, 10 bar, 63x3.0 mm                                         </t>
  </si>
  <si>
    <t>KM nyomócső szerelése, földárokban, tokos gumigyűrűs kötésekkel, idomok nélkül, csőátmérő 80-100 NÁ, KM kemény PVC karmantyús nyomócső, 90x4.3 mm 10 bar névleges nyomásra</t>
  </si>
  <si>
    <t>KM nyomócső szerelése, földárokban, tokos gumigyűrűs kötésekkel, idomok nélkül, csőátmérő 80-100 NÁ, KM kemény PVC karmantyús nyomócső, 110x5.3 mm 10 bar névleges nyomásra</t>
  </si>
  <si>
    <t>KM nyomócső szerelése, földárokban, tokos gumigyűrűs kötésekkel, idomok nélkül, csőátmérő 125-150 NÁ, KM kemény PVC karmantyús nyomócső, 160x7.7 mm 10 bar névleges nyomásra</t>
  </si>
  <si>
    <t>KM nyomócsőidom szerelése, földárokban, tokos, gumigyűrűs kötésekkel, csőátmérő 80 NÁ, KM karmantyú MK-KS 90 fok (10 bar), 80 mm</t>
  </si>
  <si>
    <t>KM nyomócsőidom szerelése, földárokban, tokos, gumigyűrűs kötésekkel, csőátmérő 150 NÁ, KM-ABB megcsapoló híd, 160/63 mm</t>
  </si>
  <si>
    <t>Föld feletti tűzcsap elhelyezése és szerelése, 100 NÁ Öv. Föld feletti tűzcsap NNY 10 MSZ 9773 NÁ 100 mm</t>
  </si>
  <si>
    <t>Kerti locsolócsap beépítése, víztelenítő főcsappal és csapszekrénnyel együtt, 32 NÁ</t>
  </si>
  <si>
    <t>Beépítési készlet szerelése, öntöttvas védőcsővel és kulcsszárral, 65 NÁ- ig, beépítési készlet, 6/4"</t>
  </si>
  <si>
    <t>Karimás kötés készítése, hideg- meleg- és forróvíz vezetékre, 32-50 NÁ</t>
  </si>
  <si>
    <t>Karimás kötés készítése, hideg- meleg- és forróvíz vezetékre, 65 NÁ</t>
  </si>
  <si>
    <t>Karimás kötés készítése, hideg- meleg- és forróvíz vezetékre, 80 NÁ</t>
  </si>
  <si>
    <t>Karimás kötés készítése, hideg- meleg- és forróvíz vezetékre, 100 NÁ</t>
  </si>
  <si>
    <t>Karimás kötés készítése, hideg- meleg- és forróvíz vezetékre, 150 NÁ</t>
  </si>
  <si>
    <t>Nyomvonaljelző fektetése, 20 cm széles sárga műanyag szalagból, műanyag csövek fölé</t>
  </si>
  <si>
    <t>Fűtési és vízvezeték szakaszos és hálózati nyomáspróbája vízzel, 200 mm külső átmérőig</t>
  </si>
  <si>
    <t>Csővezeték fertőtlenítése, 200 NÁ-ig</t>
  </si>
  <si>
    <t>Betonpálya burkolat készítése</t>
  </si>
  <si>
    <t>Betonburkolat helyreállítása, egyrétegű betonburkolatnál, védőbevonatos utókezeléssel, beton pályaburkolat, III. burkolat csoport, KZ zúzottkővel</t>
  </si>
  <si>
    <t>Dúcolás</t>
  </si>
  <si>
    <t>Zúzottkőbeton burkolat bontása, kézi erővel, légkalapáccsal</t>
  </si>
  <si>
    <t>Karimás, tokos vagy hegeszthető elzáró és szabályozó szerelvények elhelyezése, ellenkarimák és kötések nélkül, gömbcsap DN 32-80 között MVV-ISG WKC1A gömbcsap szénacélból, karimás, vízre, PN 40 DN 32</t>
  </si>
  <si>
    <t>Karimás, tokos vagy hegeszthető elzáró és szabályozó szerelvények elhelyezése, ellenkarimák és kötések nélkül, gömbcsap DN 32-80 között MVV-ISG WKC1A gömbcsap szénacélból, karimás, vízre, PN 16 - PN 25 DN 65</t>
  </si>
  <si>
    <t>Karimás, tokos vagy hegeszthető elzáró és szabályozó szerelvények elhelyezése, ellenkarimák és kötések nélkül, tolózár DN 80 méretig Belgicast gumiékzárású karimás tolózár vízre, GGG/EPDM epoxigyanta külső-belső bevonattal, beépítési hossz F4, NÁ 80 PN 10-16 Cikkszám: TZQ080F4</t>
  </si>
  <si>
    <t>Karimás, tokos vagy hegeszthető elzáró és szabályozó szerelvények elhelyezése, ellenkarimák és kötések nélkül, tolózár DN 100-125 között Belgicast gumiékzárású karimás tolózár vízre, GGG/EPDM epoxigyanta külső-belső bevonattal, beépítési hossz F4, NÁ 100  PN 10-16 Cikkszám: TZQ100F4</t>
  </si>
  <si>
    <t>Hódmezővásárhely Zrínyi Miklós laktanya</t>
  </si>
  <si>
    <t>Előregyártott (konfekcionált) beton vízóra aknák elhelyezése, tömörített kavicságyazatra, szerelvények és vízóra nélkül, 1,00-1,50 m belméretig LEIER VA 100/62,5/120 beton vízóra akna, Cikkszám: HUTJS4944 LEIER AF BL 60/3 lépésálló</t>
  </si>
  <si>
    <t>út és közmű felújítási munkái II. ütem</t>
  </si>
  <si>
    <t>Összesen nettó</t>
  </si>
  <si>
    <t>Összesen bruttó</t>
  </si>
  <si>
    <t>Díj egységár</t>
  </si>
  <si>
    <t>Anyag+Díj</t>
  </si>
  <si>
    <t>(A+D)*mennyiség</t>
  </si>
  <si>
    <t>VÍZ KÖZMŰ HÁLÓZAT KÖLTSÉGVETÉS KIÍRÁS</t>
  </si>
  <si>
    <t>Közműcsatorna építés</t>
  </si>
  <si>
    <t>Közmű csővezeték és szerelvény</t>
  </si>
  <si>
    <t>ÁFA</t>
  </si>
  <si>
    <t>Új telepítésű tűzcsapok oltóvíz intenzitásának mérése, jegyzőkönyv készítése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</si>
</sst>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1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4"/>
      <name val="Arial CE"/>
      <family val="2"/>
    </font>
    <font>
      <b/>
      <sz val="14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5" fillId="0" borderId="0">
      <alignment/>
      <protection/>
    </xf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4" fontId="6" fillId="0" borderId="0" xfId="54" applyNumberFormat="1" applyFont="1" applyAlignment="1">
      <alignment horizontal="center" vertical="center" wrapText="1"/>
      <protection/>
    </xf>
    <xf numFmtId="3" fontId="5" fillId="0" borderId="0" xfId="54" applyNumberFormat="1" applyAlignment="1">
      <alignment horizontal="center" vertical="center" wrapText="1"/>
      <protection/>
    </xf>
    <xf numFmtId="0" fontId="5" fillId="0" borderId="0" xfId="54" applyAlignment="1">
      <alignment horizontal="center" vertical="center" wrapText="1"/>
      <protection/>
    </xf>
    <xf numFmtId="0" fontId="2" fillId="0" borderId="10" xfId="0" applyFont="1" applyBorder="1" applyAlignment="1">
      <alignment vertical="top" wrapText="1"/>
    </xf>
    <xf numFmtId="0" fontId="5" fillId="0" borderId="0" xfId="54" applyAlignment="1">
      <alignment horizontal="justify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SheetLayoutView="100" workbookViewId="0" topLeftCell="A1">
      <selection activeCell="A1" sqref="A1:IV1"/>
    </sheetView>
  </sheetViews>
  <sheetFormatPr defaultColWidth="9.00390625" defaultRowHeight="12.75"/>
  <cols>
    <col min="1" max="1" width="39.125" style="25" bestFit="1" customWidth="1"/>
    <col min="2" max="2" width="15.75390625" style="21" customWidth="1"/>
    <col min="3" max="3" width="8.375" style="22" customWidth="1"/>
    <col min="4" max="4" width="15.25390625" style="22" customWidth="1"/>
    <col min="5" max="5" width="10.375" style="22" customWidth="1"/>
    <col min="6" max="6" width="10.75390625" style="22" customWidth="1"/>
    <col min="7" max="7" width="14.375" style="22" customWidth="1"/>
    <col min="8" max="8" width="17.625" style="22" customWidth="1"/>
    <col min="9" max="16384" width="9.125" style="23" customWidth="1"/>
  </cols>
  <sheetData>
    <row r="1" spans="1:8" s="10" customFormat="1" ht="18">
      <c r="A1" s="48"/>
      <c r="B1" s="48"/>
      <c r="C1" s="48"/>
      <c r="D1" s="48"/>
      <c r="E1" s="48"/>
      <c r="F1" s="48"/>
      <c r="G1" s="48"/>
      <c r="H1" s="48"/>
    </row>
    <row r="2" spans="1:8" s="10" customFormat="1" ht="18">
      <c r="A2" s="48" t="s">
        <v>67</v>
      </c>
      <c r="B2" s="48"/>
      <c r="C2" s="48"/>
      <c r="D2" s="48"/>
      <c r="E2" s="35"/>
      <c r="F2" s="35"/>
      <c r="G2" s="35"/>
      <c r="H2" s="35"/>
    </row>
    <row r="3" spans="1:8" s="10" customFormat="1" ht="18">
      <c r="A3" s="48" t="s">
        <v>69</v>
      </c>
      <c r="B3" s="48"/>
      <c r="C3" s="48"/>
      <c r="D3" s="48"/>
      <c r="E3" s="36"/>
      <c r="F3" s="36"/>
      <c r="G3" s="36"/>
      <c r="H3" s="36"/>
    </row>
    <row r="4" spans="1:8" s="20" customFormat="1" ht="18">
      <c r="A4" s="19"/>
      <c r="B4" s="19"/>
      <c r="C4" s="19"/>
      <c r="D4" s="19"/>
      <c r="E4" s="19"/>
      <c r="F4" s="19"/>
      <c r="G4" s="19"/>
      <c r="H4" s="19"/>
    </row>
    <row r="5" spans="1:8" s="10" customFormat="1" ht="18">
      <c r="A5" s="48" t="s">
        <v>75</v>
      </c>
      <c r="B5" s="48"/>
      <c r="C5" s="48"/>
      <c r="D5" s="48"/>
      <c r="E5" s="35"/>
      <c r="F5" s="35"/>
      <c r="G5" s="35"/>
      <c r="H5" s="35"/>
    </row>
    <row r="6" spans="1:8" s="10" customFormat="1" ht="18">
      <c r="A6" s="30"/>
      <c r="B6" s="30"/>
      <c r="C6" s="30"/>
      <c r="D6" s="30"/>
      <c r="E6" s="35"/>
      <c r="F6" s="35"/>
      <c r="G6" s="35"/>
      <c r="H6" s="35"/>
    </row>
    <row r="7" spans="1:8" s="10" customFormat="1" ht="18">
      <c r="A7" s="30"/>
      <c r="B7" s="30"/>
      <c r="C7" s="30"/>
      <c r="D7" s="30"/>
      <c r="E7" s="35"/>
      <c r="F7" s="35"/>
      <c r="G7" s="35"/>
      <c r="H7" s="35"/>
    </row>
    <row r="8" spans="1:8" s="10" customFormat="1" ht="18">
      <c r="A8" s="30"/>
      <c r="B8" s="30"/>
      <c r="C8" s="30"/>
      <c r="D8" s="30"/>
      <c r="E8" s="35"/>
      <c r="F8" s="35"/>
      <c r="G8" s="35"/>
      <c r="H8" s="35"/>
    </row>
    <row r="9" spans="1:4" s="34" customFormat="1" ht="12.75">
      <c r="A9" s="29"/>
      <c r="B9" s="12" t="s">
        <v>70</v>
      </c>
      <c r="C9" s="33" t="s">
        <v>78</v>
      </c>
      <c r="D9" s="12" t="s">
        <v>71</v>
      </c>
    </row>
    <row r="10" spans="1:4" s="1" customFormat="1" ht="12.75">
      <c r="A10" s="4" t="s">
        <v>61</v>
      </c>
      <c r="B10" s="29">
        <f>'Víz közmű'!H5</f>
        <v>0</v>
      </c>
      <c r="C10" s="31">
        <f aca="true" t="shared" si="0" ref="C10:C15">B10*0.27</f>
        <v>0</v>
      </c>
      <c r="D10" s="31">
        <f aca="true" t="shared" si="1" ref="D10:D15">B10+C10</f>
        <v>0</v>
      </c>
    </row>
    <row r="11" spans="1:4" s="1" customFormat="1" ht="12.75">
      <c r="A11" s="4" t="s">
        <v>11</v>
      </c>
      <c r="B11" s="29">
        <f>'Víz közmű'!H17</f>
        <v>0</v>
      </c>
      <c r="C11" s="31">
        <f t="shared" si="0"/>
        <v>0</v>
      </c>
      <c r="D11" s="31">
        <f t="shared" si="1"/>
        <v>0</v>
      </c>
    </row>
    <row r="12" spans="1:4" s="1" customFormat="1" ht="12.75">
      <c r="A12" s="4" t="s">
        <v>12</v>
      </c>
      <c r="B12" s="29">
        <f>'Víz közmű'!H22</f>
        <v>0</v>
      </c>
      <c r="C12" s="31">
        <f t="shared" si="0"/>
        <v>0</v>
      </c>
      <c r="D12" s="31">
        <f t="shared" si="1"/>
        <v>0</v>
      </c>
    </row>
    <row r="13" spans="1:4" s="1" customFormat="1" ht="12.75">
      <c r="A13" s="4" t="s">
        <v>13</v>
      </c>
      <c r="B13" s="29">
        <f>'Víz közmű'!H30</f>
        <v>0</v>
      </c>
      <c r="C13" s="31">
        <f t="shared" si="0"/>
        <v>0</v>
      </c>
      <c r="D13" s="31">
        <f t="shared" si="1"/>
        <v>0</v>
      </c>
    </row>
    <row r="14" spans="1:4" s="1" customFormat="1" ht="12.75" customHeight="1">
      <c r="A14" s="4" t="s">
        <v>14</v>
      </c>
      <c r="B14" s="29">
        <f>'Víz közmű'!H59</f>
        <v>0</v>
      </c>
      <c r="C14" s="31">
        <f t="shared" si="0"/>
        <v>0</v>
      </c>
      <c r="D14" s="31">
        <f t="shared" si="1"/>
        <v>0</v>
      </c>
    </row>
    <row r="15" spans="1:4" s="1" customFormat="1" ht="12.75">
      <c r="A15" s="4" t="s">
        <v>15</v>
      </c>
      <c r="B15" s="29">
        <f>'Víz közmű'!H63</f>
        <v>0</v>
      </c>
      <c r="C15" s="31">
        <f t="shared" si="0"/>
        <v>0</v>
      </c>
      <c r="D15" s="31">
        <f t="shared" si="1"/>
        <v>0</v>
      </c>
    </row>
    <row r="16" spans="1:4" s="20" customFormat="1" ht="12.75">
      <c r="A16" s="5" t="s">
        <v>6</v>
      </c>
      <c r="B16" s="32">
        <f>SUM(B10:B15)</f>
        <v>0</v>
      </c>
      <c r="C16" s="32">
        <f>SUM(C10:C15)</f>
        <v>0</v>
      </c>
      <c r="D16" s="32">
        <f>SUM(D10:D15)</f>
        <v>0</v>
      </c>
    </row>
  </sheetData>
  <sheetProtection/>
  <mergeCells count="4">
    <mergeCell ref="A1:H1"/>
    <mergeCell ref="A2:D2"/>
    <mergeCell ref="A3:D3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  <headerFooter alignWithMargins="0">
    <oddFooter>&amp;C&amp;P/&amp;N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H60" sqref="H60"/>
    </sheetView>
  </sheetViews>
  <sheetFormatPr defaultColWidth="9.00390625" defaultRowHeight="12.75"/>
  <cols>
    <col min="1" max="1" width="4.625" style="3" customWidth="1"/>
    <col min="2" max="2" width="45.875" style="1" customWidth="1"/>
    <col min="3" max="3" width="12.25390625" style="2" customWidth="1"/>
    <col min="4" max="4" width="7.00390625" style="1" customWidth="1"/>
    <col min="5" max="5" width="12.625" style="1" customWidth="1"/>
    <col min="6" max="6" width="11.625" style="1" customWidth="1"/>
    <col min="7" max="7" width="11.875" style="1" customWidth="1"/>
    <col min="8" max="8" width="16.125" style="1" customWidth="1"/>
    <col min="9" max="16384" width="9.125" style="1" customWidth="1"/>
  </cols>
  <sheetData>
    <row r="1" spans="1:8" s="26" customFormat="1" ht="25.5">
      <c r="A1" s="47" t="s">
        <v>0</v>
      </c>
      <c r="B1" s="47" t="s">
        <v>1</v>
      </c>
      <c r="C1" s="47" t="s">
        <v>10</v>
      </c>
      <c r="D1" s="47" t="s">
        <v>2</v>
      </c>
      <c r="E1" s="47" t="s">
        <v>3</v>
      </c>
      <c r="F1" s="47" t="s">
        <v>72</v>
      </c>
      <c r="G1" s="47" t="s">
        <v>73</v>
      </c>
      <c r="H1" s="47" t="s">
        <v>74</v>
      </c>
    </row>
    <row r="2" spans="1:8" s="38" customFormat="1" ht="25.5" customHeight="1">
      <c r="A2" s="49" t="s">
        <v>61</v>
      </c>
      <c r="B2" s="50"/>
      <c r="C2" s="44"/>
      <c r="D2" s="44"/>
      <c r="E2" s="44"/>
      <c r="F2" s="44"/>
      <c r="G2" s="44"/>
      <c r="H2" s="45"/>
    </row>
    <row r="3" spans="1:8" ht="25.5">
      <c r="A3" s="9">
        <v>1</v>
      </c>
      <c r="B3" s="6" t="s">
        <v>17</v>
      </c>
      <c r="C3" s="11">
        <v>145</v>
      </c>
      <c r="D3" s="11" t="s">
        <v>9</v>
      </c>
      <c r="E3" s="6"/>
      <c r="F3" s="6"/>
      <c r="G3" s="27">
        <f>E3+F3</f>
        <v>0</v>
      </c>
      <c r="H3" s="27">
        <f>G3*C3</f>
        <v>0</v>
      </c>
    </row>
    <row r="4" spans="1:8" ht="38.25">
      <c r="A4" s="7">
        <v>2</v>
      </c>
      <c r="B4" s="4" t="s">
        <v>16</v>
      </c>
      <c r="C4" s="12">
        <v>1701</v>
      </c>
      <c r="D4" s="12" t="s">
        <v>9</v>
      </c>
      <c r="E4" s="4"/>
      <c r="F4" s="4"/>
      <c r="G4" s="27">
        <f>E4+F4</f>
        <v>0</v>
      </c>
      <c r="H4" s="27">
        <f>G4*C4</f>
        <v>0</v>
      </c>
    </row>
    <row r="5" spans="1:8" ht="12.75">
      <c r="A5" s="40"/>
      <c r="B5" s="41" t="s">
        <v>4</v>
      </c>
      <c r="C5" s="42"/>
      <c r="D5" s="43"/>
      <c r="E5" s="43"/>
      <c r="F5" s="43"/>
      <c r="G5" s="43"/>
      <c r="H5" s="46">
        <f>SUM(H3:H4)</f>
        <v>0</v>
      </c>
    </row>
    <row r="6" spans="1:8" s="38" customFormat="1" ht="25.5" customHeight="1">
      <c r="A6" s="49" t="s">
        <v>11</v>
      </c>
      <c r="B6" s="50"/>
      <c r="C6" s="44"/>
      <c r="D6" s="44"/>
      <c r="E6" s="44"/>
      <c r="F6" s="44"/>
      <c r="G6" s="44"/>
      <c r="H6" s="45"/>
    </row>
    <row r="7" spans="1:8" ht="38.25">
      <c r="A7" s="13">
        <v>3</v>
      </c>
      <c r="B7" s="14" t="s">
        <v>18</v>
      </c>
      <c r="C7" s="15">
        <v>2880</v>
      </c>
      <c r="D7" s="15" t="s">
        <v>5</v>
      </c>
      <c r="E7" s="14"/>
      <c r="F7" s="14"/>
      <c r="G7" s="28">
        <f aca="true" t="shared" si="0" ref="G7:G16">E7+F7</f>
        <v>0</v>
      </c>
      <c r="H7" s="28">
        <f aca="true" t="shared" si="1" ref="H7:H16">G7*C7</f>
        <v>0</v>
      </c>
    </row>
    <row r="8" spans="1:8" ht="63.75">
      <c r="A8" s="16">
        <v>4</v>
      </c>
      <c r="B8" s="17" t="s">
        <v>19</v>
      </c>
      <c r="C8" s="18">
        <v>95</v>
      </c>
      <c r="D8" s="15" t="s">
        <v>5</v>
      </c>
      <c r="E8" s="17"/>
      <c r="F8" s="17"/>
      <c r="G8" s="28">
        <f t="shared" si="0"/>
        <v>0</v>
      </c>
      <c r="H8" s="28">
        <f t="shared" si="1"/>
        <v>0</v>
      </c>
    </row>
    <row r="9" spans="1:8" ht="63.75">
      <c r="A9" s="13">
        <v>5</v>
      </c>
      <c r="B9" s="17" t="s">
        <v>20</v>
      </c>
      <c r="C9" s="18">
        <v>47</v>
      </c>
      <c r="D9" s="18" t="s">
        <v>5</v>
      </c>
      <c r="E9" s="17"/>
      <c r="F9" s="17"/>
      <c r="G9" s="28">
        <f t="shared" si="0"/>
        <v>0</v>
      </c>
      <c r="H9" s="28">
        <f t="shared" si="1"/>
        <v>0</v>
      </c>
    </row>
    <row r="10" spans="1:8" ht="51">
      <c r="A10" s="16">
        <v>6</v>
      </c>
      <c r="B10" s="17" t="s">
        <v>21</v>
      </c>
      <c r="C10" s="18">
        <v>706</v>
      </c>
      <c r="D10" s="18" t="s">
        <v>5</v>
      </c>
      <c r="E10" s="17"/>
      <c r="F10" s="17"/>
      <c r="G10" s="28">
        <f t="shared" si="0"/>
        <v>0</v>
      </c>
      <c r="H10" s="28">
        <f t="shared" si="1"/>
        <v>0</v>
      </c>
    </row>
    <row r="11" spans="1:8" ht="63.75">
      <c r="A11" s="13">
        <v>7</v>
      </c>
      <c r="B11" s="17" t="s">
        <v>22</v>
      </c>
      <c r="C11" s="18">
        <v>1022</v>
      </c>
      <c r="D11" s="18" t="s">
        <v>5</v>
      </c>
      <c r="E11" s="17"/>
      <c r="F11" s="17"/>
      <c r="G11" s="28">
        <f t="shared" si="0"/>
        <v>0</v>
      </c>
      <c r="H11" s="28">
        <f t="shared" si="1"/>
        <v>0</v>
      </c>
    </row>
    <row r="12" spans="1:8" ht="25.5">
      <c r="A12" s="16">
        <v>8</v>
      </c>
      <c r="B12" s="17" t="s">
        <v>23</v>
      </c>
      <c r="C12" s="18">
        <v>840</v>
      </c>
      <c r="D12" s="18" t="s">
        <v>5</v>
      </c>
      <c r="E12" s="17"/>
      <c r="F12" s="17"/>
      <c r="G12" s="28">
        <f t="shared" si="0"/>
        <v>0</v>
      </c>
      <c r="H12" s="28">
        <f t="shared" si="1"/>
        <v>0</v>
      </c>
    </row>
    <row r="13" spans="1:8" ht="25.5">
      <c r="A13" s="13">
        <v>9</v>
      </c>
      <c r="B13" s="17" t="s">
        <v>24</v>
      </c>
      <c r="C13" s="18">
        <v>1718</v>
      </c>
      <c r="D13" s="18" t="s">
        <v>5</v>
      </c>
      <c r="E13" s="17"/>
      <c r="F13" s="17"/>
      <c r="G13" s="28">
        <f t="shared" si="0"/>
        <v>0</v>
      </c>
      <c r="H13" s="28">
        <f t="shared" si="1"/>
        <v>0</v>
      </c>
    </row>
    <row r="14" spans="1:8" ht="25.5">
      <c r="A14" s="16">
        <v>10</v>
      </c>
      <c r="B14" s="17" t="s">
        <v>25</v>
      </c>
      <c r="C14" s="18">
        <v>310</v>
      </c>
      <c r="D14" s="18" t="s">
        <v>5</v>
      </c>
      <c r="E14" s="17"/>
      <c r="F14" s="17"/>
      <c r="G14" s="28">
        <f t="shared" si="0"/>
        <v>0</v>
      </c>
      <c r="H14" s="28">
        <f t="shared" si="1"/>
        <v>0</v>
      </c>
    </row>
    <row r="15" spans="1:8" ht="38.25">
      <c r="A15" s="13">
        <v>11</v>
      </c>
      <c r="B15" s="17" t="s">
        <v>26</v>
      </c>
      <c r="C15" s="18">
        <v>706</v>
      </c>
      <c r="D15" s="18" t="s">
        <v>5</v>
      </c>
      <c r="E15" s="17"/>
      <c r="F15" s="17"/>
      <c r="G15" s="28">
        <f t="shared" si="0"/>
        <v>0</v>
      </c>
      <c r="H15" s="28">
        <f t="shared" si="1"/>
        <v>0</v>
      </c>
    </row>
    <row r="16" spans="1:8" ht="12.75">
      <c r="A16" s="16">
        <v>12</v>
      </c>
      <c r="B16" s="17" t="s">
        <v>27</v>
      </c>
      <c r="C16" s="18">
        <v>310</v>
      </c>
      <c r="D16" s="18" t="s">
        <v>5</v>
      </c>
      <c r="E16" s="17"/>
      <c r="F16" s="17"/>
      <c r="G16" s="28">
        <f t="shared" si="0"/>
        <v>0</v>
      </c>
      <c r="H16" s="28">
        <f t="shared" si="1"/>
        <v>0</v>
      </c>
    </row>
    <row r="17" spans="1:8" ht="13.5" thickBot="1">
      <c r="A17" s="7"/>
      <c r="B17" s="24" t="s">
        <v>4</v>
      </c>
      <c r="C17" s="8"/>
      <c r="D17" s="4"/>
      <c r="E17" s="4"/>
      <c r="F17" s="4"/>
      <c r="G17" s="4"/>
      <c r="H17" s="29">
        <f>SUM(H7:H16)</f>
        <v>0</v>
      </c>
    </row>
    <row r="18" spans="1:8" s="38" customFormat="1" ht="25.5" customHeight="1">
      <c r="A18" s="51" t="s">
        <v>12</v>
      </c>
      <c r="B18" s="51"/>
      <c r="C18" s="39"/>
      <c r="D18" s="39"/>
      <c r="E18" s="39"/>
      <c r="F18" s="39"/>
      <c r="G18" s="39"/>
      <c r="H18" s="39"/>
    </row>
    <row r="19" spans="1:8" ht="38.25">
      <c r="A19" s="9">
        <v>13</v>
      </c>
      <c r="B19" s="6" t="s">
        <v>28</v>
      </c>
      <c r="C19" s="11">
        <v>16</v>
      </c>
      <c r="D19" s="11" t="s">
        <v>9</v>
      </c>
      <c r="E19" s="6"/>
      <c r="F19" s="6"/>
      <c r="G19" s="27">
        <f>E19+F19</f>
        <v>0</v>
      </c>
      <c r="H19" s="27">
        <f>G19*C19</f>
        <v>0</v>
      </c>
    </row>
    <row r="20" spans="1:8" ht="38.25">
      <c r="A20" s="7">
        <v>14</v>
      </c>
      <c r="B20" s="4" t="s">
        <v>29</v>
      </c>
      <c r="C20" s="12">
        <v>16</v>
      </c>
      <c r="D20" s="12" t="s">
        <v>9</v>
      </c>
      <c r="E20" s="4"/>
      <c r="F20" s="4"/>
      <c r="G20" s="27">
        <f>E20+F20</f>
        <v>0</v>
      </c>
      <c r="H20" s="27">
        <f>G20*C20</f>
        <v>0</v>
      </c>
    </row>
    <row r="21" spans="1:8" ht="38.25">
      <c r="A21" s="7">
        <v>15</v>
      </c>
      <c r="B21" s="4" t="s">
        <v>30</v>
      </c>
      <c r="C21" s="12">
        <v>16</v>
      </c>
      <c r="D21" s="12" t="s">
        <v>9</v>
      </c>
      <c r="E21" s="4"/>
      <c r="F21" s="4"/>
      <c r="G21" s="27">
        <f>E21+F21</f>
        <v>0</v>
      </c>
      <c r="H21" s="27">
        <f>G21*C21</f>
        <v>0</v>
      </c>
    </row>
    <row r="22" spans="1:8" ht="12.75">
      <c r="A22" s="40"/>
      <c r="B22" s="41" t="s">
        <v>4</v>
      </c>
      <c r="C22" s="42"/>
      <c r="D22" s="43"/>
      <c r="E22" s="43"/>
      <c r="F22" s="43"/>
      <c r="G22" s="43"/>
      <c r="H22" s="46">
        <f>SUM(H19:H21)</f>
        <v>0</v>
      </c>
    </row>
    <row r="23" spans="1:8" s="38" customFormat="1" ht="25.5" customHeight="1">
      <c r="A23" s="49" t="s">
        <v>76</v>
      </c>
      <c r="B23" s="50"/>
      <c r="C23" s="44"/>
      <c r="D23" s="44"/>
      <c r="E23" s="44"/>
      <c r="F23" s="44"/>
      <c r="G23" s="44"/>
      <c r="H23" s="45"/>
    </row>
    <row r="24" spans="1:8" ht="63.75">
      <c r="A24" s="7">
        <v>16</v>
      </c>
      <c r="B24" s="4" t="s">
        <v>68</v>
      </c>
      <c r="C24" s="12">
        <v>7</v>
      </c>
      <c r="D24" s="12" t="s">
        <v>7</v>
      </c>
      <c r="E24" s="4"/>
      <c r="F24" s="4"/>
      <c r="G24" s="29">
        <f aca="true" t="shared" si="2" ref="G24:G29">E24+F24</f>
        <v>0</v>
      </c>
      <c r="H24" s="29">
        <f aca="true" t="shared" si="3" ref="H24:H29">G24*C24</f>
        <v>0</v>
      </c>
    </row>
    <row r="25" spans="1:8" ht="38.25">
      <c r="A25" s="7">
        <v>17</v>
      </c>
      <c r="B25" s="4" t="s">
        <v>31</v>
      </c>
      <c r="C25" s="12">
        <v>18</v>
      </c>
      <c r="D25" s="12" t="s">
        <v>8</v>
      </c>
      <c r="E25" s="4"/>
      <c r="F25" s="4"/>
      <c r="G25" s="29">
        <f t="shared" si="2"/>
        <v>0</v>
      </c>
      <c r="H25" s="29">
        <f t="shared" si="3"/>
        <v>0</v>
      </c>
    </row>
    <row r="26" spans="1:8" ht="25.5">
      <c r="A26" s="7">
        <v>18</v>
      </c>
      <c r="B26" s="4" t="s">
        <v>32</v>
      </c>
      <c r="C26" s="12">
        <v>190</v>
      </c>
      <c r="D26" s="12" t="s">
        <v>9</v>
      </c>
      <c r="E26" s="4"/>
      <c r="F26" s="4"/>
      <c r="G26" s="29">
        <f t="shared" si="2"/>
        <v>0</v>
      </c>
      <c r="H26" s="29">
        <f t="shared" si="3"/>
        <v>0</v>
      </c>
    </row>
    <row r="27" spans="1:8" ht="25.5">
      <c r="A27" s="7">
        <v>19</v>
      </c>
      <c r="B27" s="4" t="s">
        <v>33</v>
      </c>
      <c r="C27" s="12">
        <v>20</v>
      </c>
      <c r="D27" s="12" t="s">
        <v>7</v>
      </c>
      <c r="E27" s="4"/>
      <c r="F27" s="4"/>
      <c r="G27" s="29">
        <f t="shared" si="2"/>
        <v>0</v>
      </c>
      <c r="H27" s="29">
        <f t="shared" si="3"/>
        <v>0</v>
      </c>
    </row>
    <row r="28" spans="1:8" ht="38.25">
      <c r="A28" s="7">
        <v>20</v>
      </c>
      <c r="B28" s="4" t="s">
        <v>34</v>
      </c>
      <c r="C28" s="12">
        <v>4</v>
      </c>
      <c r="D28" s="12" t="s">
        <v>7</v>
      </c>
      <c r="E28" s="4"/>
      <c r="F28" s="4"/>
      <c r="G28" s="29">
        <f t="shared" si="2"/>
        <v>0</v>
      </c>
      <c r="H28" s="29">
        <f t="shared" si="3"/>
        <v>0</v>
      </c>
    </row>
    <row r="29" spans="1:8" ht="38.25">
      <c r="A29" s="7">
        <v>21</v>
      </c>
      <c r="B29" s="4" t="s">
        <v>35</v>
      </c>
      <c r="C29" s="12">
        <v>32</v>
      </c>
      <c r="D29" s="12" t="s">
        <v>9</v>
      </c>
      <c r="E29" s="4"/>
      <c r="F29" s="4"/>
      <c r="G29" s="29">
        <f t="shared" si="2"/>
        <v>0</v>
      </c>
      <c r="H29" s="29">
        <f t="shared" si="3"/>
        <v>0</v>
      </c>
    </row>
    <row r="30" spans="1:8" ht="12.75">
      <c r="A30" s="7"/>
      <c r="B30" s="24" t="s">
        <v>4</v>
      </c>
      <c r="C30" s="8"/>
      <c r="D30" s="4"/>
      <c r="E30" s="4"/>
      <c r="F30" s="4"/>
      <c r="G30" s="4"/>
      <c r="H30" s="37">
        <f>SUM(H24:H29)</f>
        <v>0</v>
      </c>
    </row>
    <row r="31" spans="1:8" s="38" customFormat="1" ht="25.5" customHeight="1">
      <c r="A31" s="49" t="s">
        <v>77</v>
      </c>
      <c r="B31" s="50"/>
      <c r="C31" s="44"/>
      <c r="D31" s="44"/>
      <c r="E31" s="44"/>
      <c r="F31" s="44"/>
      <c r="G31" s="44"/>
      <c r="H31" s="45"/>
    </row>
    <row r="32" spans="1:8" ht="25.5">
      <c r="A32" s="9">
        <v>22</v>
      </c>
      <c r="B32" s="6" t="s">
        <v>36</v>
      </c>
      <c r="C32" s="11">
        <v>16</v>
      </c>
      <c r="D32" s="11" t="s">
        <v>37</v>
      </c>
      <c r="E32" s="6"/>
      <c r="F32" s="6"/>
      <c r="G32" s="27">
        <f aca="true" t="shared" si="4" ref="G32:G58">E32+F32</f>
        <v>0</v>
      </c>
      <c r="H32" s="27">
        <f>G32*C32</f>
        <v>0</v>
      </c>
    </row>
    <row r="33" spans="1:8" ht="25.5">
      <c r="A33" s="9">
        <v>23</v>
      </c>
      <c r="B33" s="6" t="s">
        <v>38</v>
      </c>
      <c r="C33" s="11">
        <v>1</v>
      </c>
      <c r="D33" s="11" t="s">
        <v>7</v>
      </c>
      <c r="E33" s="6"/>
      <c r="F33" s="6"/>
      <c r="G33" s="27">
        <f t="shared" si="4"/>
        <v>0</v>
      </c>
      <c r="H33" s="27">
        <f aca="true" t="shared" si="5" ref="H33:H57">G33*C33</f>
        <v>0</v>
      </c>
    </row>
    <row r="34" spans="1:8" ht="25.5">
      <c r="A34" s="9">
        <v>24</v>
      </c>
      <c r="B34" s="6" t="s">
        <v>39</v>
      </c>
      <c r="C34" s="12">
        <v>7</v>
      </c>
      <c r="D34" s="12" t="s">
        <v>7</v>
      </c>
      <c r="E34" s="4"/>
      <c r="F34" s="4"/>
      <c r="G34" s="27">
        <f t="shared" si="4"/>
        <v>0</v>
      </c>
      <c r="H34" s="27">
        <f t="shared" si="5"/>
        <v>0</v>
      </c>
    </row>
    <row r="35" spans="1:8" ht="25.5">
      <c r="A35" s="9">
        <v>25</v>
      </c>
      <c r="B35" s="6" t="s">
        <v>40</v>
      </c>
      <c r="C35" s="12">
        <v>25</v>
      </c>
      <c r="D35" s="12" t="s">
        <v>7</v>
      </c>
      <c r="E35" s="4"/>
      <c r="F35" s="4"/>
      <c r="G35" s="27">
        <f t="shared" si="4"/>
        <v>0</v>
      </c>
      <c r="H35" s="27">
        <f t="shared" si="5"/>
        <v>0</v>
      </c>
    </row>
    <row r="36" spans="1:8" ht="38.25">
      <c r="A36" s="9">
        <v>26</v>
      </c>
      <c r="B36" s="4" t="s">
        <v>41</v>
      </c>
      <c r="C36" s="12">
        <v>45</v>
      </c>
      <c r="D36" s="12" t="s">
        <v>37</v>
      </c>
      <c r="E36" s="4"/>
      <c r="F36" s="4"/>
      <c r="G36" s="27">
        <f t="shared" si="4"/>
        <v>0</v>
      </c>
      <c r="H36" s="27">
        <f t="shared" si="5"/>
        <v>0</v>
      </c>
    </row>
    <row r="37" spans="1:8" ht="38.25">
      <c r="A37" s="9">
        <v>27</v>
      </c>
      <c r="B37" s="4" t="s">
        <v>42</v>
      </c>
      <c r="C37" s="12">
        <v>60</v>
      </c>
      <c r="D37" s="12" t="s">
        <v>37</v>
      </c>
      <c r="E37" s="4"/>
      <c r="F37" s="4"/>
      <c r="G37" s="27">
        <f t="shared" si="4"/>
        <v>0</v>
      </c>
      <c r="H37" s="27">
        <f t="shared" si="5"/>
        <v>0</v>
      </c>
    </row>
    <row r="38" spans="1:8" ht="51">
      <c r="A38" s="9">
        <v>28</v>
      </c>
      <c r="B38" s="4" t="s">
        <v>43</v>
      </c>
      <c r="C38" s="12">
        <v>61</v>
      </c>
      <c r="D38" s="12" t="s">
        <v>37</v>
      </c>
      <c r="E38" s="4"/>
      <c r="F38" s="4"/>
      <c r="G38" s="27">
        <f t="shared" si="4"/>
        <v>0</v>
      </c>
      <c r="H38" s="27">
        <f t="shared" si="5"/>
        <v>0</v>
      </c>
    </row>
    <row r="39" spans="1:8" ht="51">
      <c r="A39" s="9">
        <v>29</v>
      </c>
      <c r="B39" s="4" t="s">
        <v>44</v>
      </c>
      <c r="C39" s="12">
        <v>60</v>
      </c>
      <c r="D39" s="12" t="s">
        <v>37</v>
      </c>
      <c r="E39" s="4"/>
      <c r="F39" s="4"/>
      <c r="G39" s="27">
        <f t="shared" si="4"/>
        <v>0</v>
      </c>
      <c r="H39" s="27">
        <f t="shared" si="5"/>
        <v>0</v>
      </c>
    </row>
    <row r="40" spans="1:8" ht="51">
      <c r="A40" s="9">
        <v>30</v>
      </c>
      <c r="B40" s="17" t="s">
        <v>45</v>
      </c>
      <c r="C40" s="18">
        <v>750</v>
      </c>
      <c r="D40" s="18" t="s">
        <v>37</v>
      </c>
      <c r="E40" s="17"/>
      <c r="F40" s="17"/>
      <c r="G40" s="27">
        <f t="shared" si="4"/>
        <v>0</v>
      </c>
      <c r="H40" s="27">
        <f t="shared" si="5"/>
        <v>0</v>
      </c>
    </row>
    <row r="41" spans="1:8" ht="38.25">
      <c r="A41" s="9">
        <v>31</v>
      </c>
      <c r="B41" s="17" t="s">
        <v>46</v>
      </c>
      <c r="C41" s="18">
        <v>6</v>
      </c>
      <c r="D41" s="18" t="s">
        <v>7</v>
      </c>
      <c r="E41" s="17"/>
      <c r="F41" s="17"/>
      <c r="G41" s="27">
        <f t="shared" si="4"/>
        <v>0</v>
      </c>
      <c r="H41" s="27">
        <f t="shared" si="5"/>
        <v>0</v>
      </c>
    </row>
    <row r="42" spans="1:8" ht="38.25">
      <c r="A42" s="9">
        <v>32</v>
      </c>
      <c r="B42" s="17" t="s">
        <v>47</v>
      </c>
      <c r="C42" s="18">
        <v>1</v>
      </c>
      <c r="D42" s="18" t="s">
        <v>7</v>
      </c>
      <c r="E42" s="17"/>
      <c r="F42" s="17"/>
      <c r="G42" s="27">
        <f t="shared" si="4"/>
        <v>0</v>
      </c>
      <c r="H42" s="27">
        <f t="shared" si="5"/>
        <v>0</v>
      </c>
    </row>
    <row r="43" spans="1:8" ht="51">
      <c r="A43" s="9">
        <v>33</v>
      </c>
      <c r="B43" s="17" t="s">
        <v>63</v>
      </c>
      <c r="C43" s="18">
        <v>2</v>
      </c>
      <c r="D43" s="18" t="s">
        <v>7</v>
      </c>
      <c r="E43" s="17"/>
      <c r="F43" s="17"/>
      <c r="G43" s="27">
        <f t="shared" si="4"/>
        <v>0</v>
      </c>
      <c r="H43" s="27">
        <f t="shared" si="5"/>
        <v>0</v>
      </c>
    </row>
    <row r="44" spans="1:8" ht="51">
      <c r="A44" s="9">
        <v>34</v>
      </c>
      <c r="B44" s="17" t="s">
        <v>64</v>
      </c>
      <c r="C44" s="18">
        <v>1</v>
      </c>
      <c r="D44" s="18" t="s">
        <v>7</v>
      </c>
      <c r="E44" s="17"/>
      <c r="F44" s="17"/>
      <c r="G44" s="27">
        <f t="shared" si="4"/>
        <v>0</v>
      </c>
      <c r="H44" s="27">
        <f t="shared" si="5"/>
        <v>0</v>
      </c>
    </row>
    <row r="45" spans="1:8" ht="76.5">
      <c r="A45" s="9">
        <v>35</v>
      </c>
      <c r="B45" s="17" t="s">
        <v>65</v>
      </c>
      <c r="C45" s="18">
        <v>3</v>
      </c>
      <c r="D45" s="18" t="s">
        <v>7</v>
      </c>
      <c r="E45" s="17"/>
      <c r="F45" s="17"/>
      <c r="G45" s="27">
        <f t="shared" si="4"/>
        <v>0</v>
      </c>
      <c r="H45" s="27">
        <f t="shared" si="5"/>
        <v>0</v>
      </c>
    </row>
    <row r="46" spans="1:8" ht="76.5">
      <c r="A46" s="9">
        <v>36</v>
      </c>
      <c r="B46" s="17" t="s">
        <v>66</v>
      </c>
      <c r="C46" s="18">
        <v>1</v>
      </c>
      <c r="D46" s="18" t="s">
        <v>7</v>
      </c>
      <c r="E46" s="17"/>
      <c r="F46" s="17"/>
      <c r="G46" s="27">
        <f t="shared" si="4"/>
        <v>0</v>
      </c>
      <c r="H46" s="27">
        <f t="shared" si="5"/>
        <v>0</v>
      </c>
    </row>
    <row r="47" spans="1:8" ht="25.5">
      <c r="A47" s="9">
        <v>37</v>
      </c>
      <c r="B47" s="4" t="s">
        <v>48</v>
      </c>
      <c r="C47" s="12">
        <v>7</v>
      </c>
      <c r="D47" s="12" t="s">
        <v>7</v>
      </c>
      <c r="E47" s="4"/>
      <c r="F47" s="4"/>
      <c r="G47" s="27">
        <f t="shared" si="4"/>
        <v>0</v>
      </c>
      <c r="H47" s="27">
        <f t="shared" si="5"/>
        <v>0</v>
      </c>
    </row>
    <row r="48" spans="1:8" ht="25.5">
      <c r="A48" s="9">
        <v>38</v>
      </c>
      <c r="B48" s="4" t="s">
        <v>49</v>
      </c>
      <c r="C48" s="12">
        <v>1</v>
      </c>
      <c r="D48" s="12" t="s">
        <v>7</v>
      </c>
      <c r="E48" s="4"/>
      <c r="F48" s="4"/>
      <c r="G48" s="27">
        <f t="shared" si="4"/>
        <v>0</v>
      </c>
      <c r="H48" s="27">
        <f t="shared" si="5"/>
        <v>0</v>
      </c>
    </row>
    <row r="49" spans="1:8" ht="25.5">
      <c r="A49" s="9">
        <v>39</v>
      </c>
      <c r="B49" s="4" t="s">
        <v>50</v>
      </c>
      <c r="C49" s="12">
        <v>1</v>
      </c>
      <c r="D49" s="12" t="s">
        <v>7</v>
      </c>
      <c r="E49" s="4"/>
      <c r="F49" s="4"/>
      <c r="G49" s="27">
        <f t="shared" si="4"/>
        <v>0</v>
      </c>
      <c r="H49" s="27">
        <f t="shared" si="5"/>
        <v>0</v>
      </c>
    </row>
    <row r="50" spans="1:8" ht="25.5">
      <c r="A50" s="9">
        <v>40</v>
      </c>
      <c r="B50" s="4" t="s">
        <v>51</v>
      </c>
      <c r="C50" s="12">
        <v>7</v>
      </c>
      <c r="D50" s="12" t="s">
        <v>7</v>
      </c>
      <c r="E50" s="4"/>
      <c r="F50" s="4"/>
      <c r="G50" s="27">
        <f t="shared" si="4"/>
        <v>0</v>
      </c>
      <c r="H50" s="27">
        <f t="shared" si="5"/>
        <v>0</v>
      </c>
    </row>
    <row r="51" spans="1:8" ht="25.5">
      <c r="A51" s="9">
        <v>41</v>
      </c>
      <c r="B51" s="4" t="s">
        <v>52</v>
      </c>
      <c r="C51" s="12">
        <v>6</v>
      </c>
      <c r="D51" s="12" t="s">
        <v>7</v>
      </c>
      <c r="E51" s="4"/>
      <c r="F51" s="4"/>
      <c r="G51" s="27">
        <f t="shared" si="4"/>
        <v>0</v>
      </c>
      <c r="H51" s="27">
        <f t="shared" si="5"/>
        <v>0</v>
      </c>
    </row>
    <row r="52" spans="1:8" ht="25.5">
      <c r="A52" s="9">
        <v>42</v>
      </c>
      <c r="B52" s="4" t="s">
        <v>53</v>
      </c>
      <c r="C52" s="12">
        <v>15</v>
      </c>
      <c r="D52" s="12" t="s">
        <v>7</v>
      </c>
      <c r="E52" s="4"/>
      <c r="F52" s="4"/>
      <c r="G52" s="27">
        <f t="shared" si="4"/>
        <v>0</v>
      </c>
      <c r="H52" s="27">
        <f t="shared" si="5"/>
        <v>0</v>
      </c>
    </row>
    <row r="53" spans="1:8" ht="25.5">
      <c r="A53" s="9">
        <v>43</v>
      </c>
      <c r="B53" s="4" t="s">
        <v>54</v>
      </c>
      <c r="C53" s="12">
        <v>18</v>
      </c>
      <c r="D53" s="12" t="s">
        <v>7</v>
      </c>
      <c r="E53" s="4"/>
      <c r="F53" s="4"/>
      <c r="G53" s="27">
        <f t="shared" si="4"/>
        <v>0</v>
      </c>
      <c r="H53" s="27">
        <f t="shared" si="5"/>
        <v>0</v>
      </c>
    </row>
    <row r="54" spans="1:8" ht="25.5">
      <c r="A54" s="9">
        <v>44</v>
      </c>
      <c r="B54" s="4" t="s">
        <v>55</v>
      </c>
      <c r="C54" s="12">
        <v>54</v>
      </c>
      <c r="D54" s="12" t="s">
        <v>7</v>
      </c>
      <c r="E54" s="4"/>
      <c r="F54" s="4"/>
      <c r="G54" s="27">
        <f t="shared" si="4"/>
        <v>0</v>
      </c>
      <c r="H54" s="27">
        <f t="shared" si="5"/>
        <v>0</v>
      </c>
    </row>
    <row r="55" spans="1:8" ht="25.5">
      <c r="A55" s="9">
        <v>45</v>
      </c>
      <c r="B55" s="4" t="s">
        <v>56</v>
      </c>
      <c r="C55" s="12">
        <v>976</v>
      </c>
      <c r="D55" s="12" t="s">
        <v>37</v>
      </c>
      <c r="E55" s="4"/>
      <c r="F55" s="4"/>
      <c r="G55" s="27">
        <f t="shared" si="4"/>
        <v>0</v>
      </c>
      <c r="H55" s="27">
        <f t="shared" si="5"/>
        <v>0</v>
      </c>
    </row>
    <row r="56" spans="1:8" ht="25.5">
      <c r="A56" s="9">
        <v>46</v>
      </c>
      <c r="B56" s="4" t="s">
        <v>57</v>
      </c>
      <c r="C56" s="12">
        <v>976</v>
      </c>
      <c r="D56" s="12" t="s">
        <v>37</v>
      </c>
      <c r="E56" s="4"/>
      <c r="F56" s="4"/>
      <c r="G56" s="27">
        <f t="shared" si="4"/>
        <v>0</v>
      </c>
      <c r="H56" s="27">
        <f t="shared" si="5"/>
        <v>0</v>
      </c>
    </row>
    <row r="57" spans="1:8" ht="12.75">
      <c r="A57" s="9">
        <v>47</v>
      </c>
      <c r="B57" s="4" t="s">
        <v>58</v>
      </c>
      <c r="C57" s="12">
        <v>976</v>
      </c>
      <c r="D57" s="12" t="s">
        <v>37</v>
      </c>
      <c r="E57" s="4"/>
      <c r="F57" s="4"/>
      <c r="G57" s="27">
        <f t="shared" si="4"/>
        <v>0</v>
      </c>
      <c r="H57" s="27">
        <f t="shared" si="5"/>
        <v>0</v>
      </c>
    </row>
    <row r="58" spans="1:8" ht="25.5">
      <c r="A58" s="9">
        <v>48</v>
      </c>
      <c r="B58" s="4" t="s">
        <v>79</v>
      </c>
      <c r="C58" s="12">
        <v>3</v>
      </c>
      <c r="D58" s="12" t="s">
        <v>7</v>
      </c>
      <c r="E58" s="4"/>
      <c r="F58" s="4"/>
      <c r="G58" s="27">
        <f t="shared" si="4"/>
        <v>0</v>
      </c>
      <c r="H58" s="27">
        <f>G58*C58</f>
        <v>0</v>
      </c>
    </row>
    <row r="59" spans="1:8" ht="12.75">
      <c r="A59" s="7"/>
      <c r="B59" s="24" t="s">
        <v>4</v>
      </c>
      <c r="C59" s="8"/>
      <c r="D59" s="4"/>
      <c r="E59" s="4"/>
      <c r="F59" s="4"/>
      <c r="G59" s="4"/>
      <c r="H59" s="29">
        <f>SUM(H32:H58)</f>
        <v>0</v>
      </c>
    </row>
    <row r="60" spans="1:8" s="38" customFormat="1" ht="25.5" customHeight="1">
      <c r="A60" s="49" t="s">
        <v>59</v>
      </c>
      <c r="B60" s="50"/>
      <c r="C60" s="44"/>
      <c r="D60" s="44"/>
      <c r="E60" s="44"/>
      <c r="F60" s="44"/>
      <c r="G60" s="44"/>
      <c r="H60" s="45"/>
    </row>
    <row r="61" spans="1:8" ht="25.5">
      <c r="A61" s="9">
        <v>49</v>
      </c>
      <c r="B61" s="6" t="s">
        <v>62</v>
      </c>
      <c r="C61" s="11">
        <v>64</v>
      </c>
      <c r="D61" s="11" t="s">
        <v>8</v>
      </c>
      <c r="E61" s="6"/>
      <c r="F61" s="6"/>
      <c r="G61" s="27">
        <f>E61+F61</f>
        <v>0</v>
      </c>
      <c r="H61" s="27">
        <f>G61*C61</f>
        <v>0</v>
      </c>
    </row>
    <row r="62" spans="1:8" ht="38.25">
      <c r="A62" s="9">
        <v>50</v>
      </c>
      <c r="B62" s="6" t="s">
        <v>60</v>
      </c>
      <c r="C62" s="11">
        <v>64</v>
      </c>
      <c r="D62" s="11" t="s">
        <v>8</v>
      </c>
      <c r="E62" s="6"/>
      <c r="F62" s="6"/>
      <c r="G62" s="27">
        <f>E62+F62</f>
        <v>0</v>
      </c>
      <c r="H62" s="27">
        <f>G62*C62</f>
        <v>0</v>
      </c>
    </row>
    <row r="63" spans="1:8" ht="12.75">
      <c r="A63" s="7"/>
      <c r="B63" s="24" t="s">
        <v>4</v>
      </c>
      <c r="C63" s="8"/>
      <c r="D63" s="4"/>
      <c r="E63" s="4"/>
      <c r="F63" s="4"/>
      <c r="G63" s="4"/>
      <c r="H63" s="37">
        <f>SUM(H61:H62)</f>
        <v>0</v>
      </c>
    </row>
  </sheetData>
  <sheetProtection/>
  <mergeCells count="6">
    <mergeCell ref="A2:B2"/>
    <mergeCell ref="A6:B6"/>
    <mergeCell ref="A18:B18"/>
    <mergeCell ref="A23:B23"/>
    <mergeCell ref="A31:B31"/>
    <mergeCell ref="A60:B60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CITINVEST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Kispál Pál</dc:creator>
  <cp:keywords/>
  <dc:description/>
  <cp:lastModifiedBy>Mester Tamás ka.</cp:lastModifiedBy>
  <cp:lastPrinted>2017-05-31T13:03:42Z</cp:lastPrinted>
  <dcterms:created xsi:type="dcterms:W3CDTF">2004-06-23T13:39:29Z</dcterms:created>
  <dcterms:modified xsi:type="dcterms:W3CDTF">2017-05-31T13:03:50Z</dcterms:modified>
  <cp:category/>
  <cp:version/>
  <cp:contentType/>
  <cp:contentStatus/>
</cp:coreProperties>
</file>